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3. Crash Protection/"/>
    </mc:Choice>
  </mc:AlternateContent>
  <xr:revisionPtr revIDLastSave="81" documentId="13_ncr:1_{2BEBB60D-782D-451D-B69A-84E5B8DC3EA8}" xr6:coauthVersionLast="47" xr6:coauthVersionMax="47" xr10:uidLastSave="{8C42DF5C-138C-4E46-AC08-2006F8938CA8}"/>
  <bookViews>
    <workbookView xWindow="705" yWindow="225" windowWidth="19095" windowHeight="15345" xr2:uid="{963E54B7-E5E7-4B5F-BE3A-BDCFDD71A50A}"/>
  </bookViews>
  <sheets>
    <sheet name="Cover" sheetId="5" r:id="rId1"/>
    <sheet name="Template OEM information" sheetId="2" r:id="rId2"/>
  </sheets>
  <definedNames>
    <definedName name="DocDate" localSheetId="0">Cover!$C$2</definedName>
    <definedName name="_xlnm.Print_Area" localSheetId="0">Cover!$A$1:$M$61</definedName>
    <definedName name="VersionNumber" localSheetId="0">Cover!$C$1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5" i="2" l="1"/>
  <c r="T55" i="2"/>
  <c r="U54" i="2"/>
  <c r="T54" i="2"/>
  <c r="U53" i="2"/>
  <c r="T53" i="2"/>
  <c r="U52" i="2"/>
  <c r="T52" i="2"/>
  <c r="U50" i="2"/>
  <c r="T50" i="2"/>
  <c r="U40" i="2"/>
  <c r="T40" i="2"/>
  <c r="U36" i="2"/>
  <c r="U39" i="2" s="1"/>
  <c r="T36" i="2"/>
  <c r="T39" i="2" s="1"/>
  <c r="U35" i="2"/>
  <c r="T35" i="2"/>
  <c r="U34" i="2"/>
  <c r="T34" i="2"/>
  <c r="U33" i="2"/>
  <c r="T33" i="2"/>
  <c r="T38" i="2" l="1"/>
  <c r="T46" i="2"/>
  <c r="U38" i="2"/>
  <c r="T37" i="2"/>
  <c r="T41" i="2"/>
  <c r="T42" i="2" s="1"/>
  <c r="T43" i="2"/>
  <c r="T44" i="2" s="1"/>
  <c r="T45" i="2"/>
  <c r="U37" i="2"/>
  <c r="U41" i="2"/>
  <c r="U42" i="2" s="1"/>
  <c r="U46" i="2" l="1"/>
  <c r="U45" i="2"/>
  <c r="T49" i="2"/>
  <c r="U51" i="2"/>
  <c r="U43" i="2"/>
  <c r="U47" i="2" s="1"/>
  <c r="T47" i="2"/>
  <c r="T48" i="2"/>
  <c r="T51" i="2"/>
  <c r="U44" i="2" l="1"/>
  <c r="U49" i="2"/>
  <c r="U48" i="2"/>
  <c r="B6" i="2" l="1"/>
  <c r="H55" i="2" l="1"/>
  <c r="G55" i="2"/>
  <c r="I55" i="2"/>
  <c r="J55" i="2"/>
  <c r="K55" i="2"/>
  <c r="L55" i="2"/>
  <c r="M55" i="2"/>
  <c r="N55" i="2"/>
  <c r="H54" i="2"/>
  <c r="G54" i="2"/>
  <c r="I54" i="2"/>
  <c r="J54" i="2"/>
  <c r="K54" i="2"/>
  <c r="L54" i="2"/>
  <c r="M54" i="2"/>
  <c r="N54" i="2"/>
  <c r="N35" i="2"/>
  <c r="M35" i="2"/>
  <c r="L35" i="2"/>
  <c r="K35" i="2"/>
  <c r="J35" i="2"/>
  <c r="N34" i="2"/>
  <c r="M34" i="2"/>
  <c r="L34" i="2"/>
  <c r="K34" i="2"/>
  <c r="J34" i="2"/>
  <c r="N33" i="2"/>
  <c r="M33" i="2"/>
  <c r="L33" i="2"/>
  <c r="K33" i="2"/>
  <c r="J33" i="2"/>
  <c r="I35" i="2"/>
  <c r="I34" i="2"/>
  <c r="I33" i="2"/>
  <c r="G35" i="2"/>
  <c r="G34" i="2"/>
  <c r="G33" i="2"/>
  <c r="H35" i="2"/>
  <c r="H34" i="2"/>
  <c r="H33" i="2"/>
  <c r="N52" i="2"/>
  <c r="M52" i="2"/>
  <c r="L52" i="2"/>
  <c r="K52" i="2"/>
  <c r="J52" i="2"/>
  <c r="I52" i="2"/>
  <c r="G52" i="2"/>
  <c r="H52" i="2"/>
  <c r="N53" i="2" l="1"/>
  <c r="M53" i="2"/>
  <c r="L53" i="2"/>
  <c r="K53" i="2"/>
  <c r="J53" i="2"/>
  <c r="I53" i="2"/>
  <c r="G53" i="2"/>
  <c r="H53" i="2"/>
  <c r="N50" i="2"/>
  <c r="M50" i="2"/>
  <c r="L50" i="2"/>
  <c r="K50" i="2"/>
  <c r="J50" i="2"/>
  <c r="I50" i="2"/>
  <c r="G50" i="2"/>
  <c r="H50" i="2"/>
  <c r="N36" i="2"/>
  <c r="N37" i="2" s="1"/>
  <c r="M36" i="2"/>
  <c r="M37" i="2" s="1"/>
  <c r="L36" i="2"/>
  <c r="L37" i="2" s="1"/>
  <c r="K36" i="2"/>
  <c r="K37" i="2" s="1"/>
  <c r="J36" i="2"/>
  <c r="J37" i="2" s="1"/>
  <c r="I36" i="2"/>
  <c r="I37" i="2" s="1"/>
  <c r="G36" i="2"/>
  <c r="H36" i="2"/>
  <c r="N40" i="2"/>
  <c r="M40" i="2"/>
  <c r="L40" i="2"/>
  <c r="K40" i="2"/>
  <c r="J40" i="2"/>
  <c r="I40" i="2"/>
  <c r="G40" i="2"/>
  <c r="H40" i="2"/>
  <c r="G37" i="2" l="1"/>
  <c r="H37" i="2"/>
  <c r="I39" i="2"/>
  <c r="I38" i="2"/>
  <c r="J39" i="2"/>
  <c r="J38" i="2"/>
  <c r="L41" i="2"/>
  <c r="L51" i="2" s="1"/>
  <c r="L38" i="2"/>
  <c r="L39" i="2"/>
  <c r="G39" i="2"/>
  <c r="G38" i="2"/>
  <c r="J41" i="2"/>
  <c r="K39" i="2"/>
  <c r="K38" i="2"/>
  <c r="M38" i="2"/>
  <c r="M39" i="2"/>
  <c r="N39" i="2"/>
  <c r="N38" i="2"/>
  <c r="H38" i="2"/>
  <c r="H39" i="2"/>
  <c r="K41" i="2"/>
  <c r="K51" i="2" s="1"/>
  <c r="M41" i="2"/>
  <c r="M51" i="2" s="1"/>
  <c r="N41" i="2"/>
  <c r="N51" i="2" s="1"/>
  <c r="G41" i="2"/>
  <c r="H41" i="2"/>
  <c r="H42" i="2" s="1"/>
  <c r="I41" i="2"/>
  <c r="G42" i="2" l="1"/>
  <c r="J51" i="2"/>
  <c r="G51" i="2"/>
  <c r="J42" i="2"/>
  <c r="I51" i="2"/>
  <c r="H43" i="2"/>
  <c r="H51" i="2"/>
  <c r="M42" i="2"/>
  <c r="K42" i="2"/>
  <c r="L42" i="2"/>
  <c r="G43" i="2"/>
  <c r="K43" i="2"/>
  <c r="I43" i="2"/>
  <c r="N42" i="2"/>
  <c r="N43" i="2"/>
  <c r="J43" i="2"/>
  <c r="L43" i="2"/>
  <c r="M43" i="2"/>
  <c r="I42" i="2"/>
  <c r="M45" i="2" l="1"/>
  <c r="I49" i="2"/>
  <c r="J46" i="2"/>
  <c r="K49" i="2"/>
  <c r="G48" i="2"/>
  <c r="H45" i="2"/>
  <c r="I47" i="2"/>
  <c r="H48" i="2"/>
  <c r="K45" i="2"/>
  <c r="G46" i="2"/>
  <c r="H46" i="2"/>
  <c r="H47" i="2"/>
  <c r="H44" i="2"/>
  <c r="H49" i="2"/>
  <c r="G47" i="2"/>
  <c r="M46" i="2"/>
  <c r="M47" i="2"/>
  <c r="M48" i="2"/>
  <c r="L49" i="2"/>
  <c r="L46" i="2"/>
  <c r="L45" i="2"/>
  <c r="L44" i="2"/>
  <c r="K46" i="2"/>
  <c r="K44" i="2"/>
  <c r="K47" i="2"/>
  <c r="J44" i="2"/>
  <c r="J47" i="2"/>
  <c r="J49" i="2"/>
  <c r="J48" i="2"/>
  <c r="J45" i="2"/>
  <c r="N48" i="2"/>
  <c r="N47" i="2"/>
  <c r="N46" i="2"/>
  <c r="N45" i="2"/>
  <c r="N44" i="2"/>
  <c r="L47" i="2"/>
  <c r="I44" i="2"/>
  <c r="I48" i="2"/>
  <c r="I46" i="2"/>
  <c r="I45" i="2"/>
  <c r="K48" i="2"/>
  <c r="M44" i="2"/>
  <c r="M49" i="2"/>
  <c r="L48" i="2"/>
  <c r="G49" i="2"/>
  <c r="G45" i="2"/>
  <c r="N49" i="2"/>
  <c r="G44" i="2"/>
</calcChain>
</file>

<file path=xl/sharedStrings.xml><?xml version="1.0" encoding="utf-8"?>
<sst xmlns="http://schemas.openxmlformats.org/spreadsheetml/2006/main" count="124" uniqueCount="91">
  <si>
    <t>OEM Spreadsheet detailing Vehicle information regarding Child Occupant Protection</t>
  </si>
  <si>
    <t xml:space="preserve">Table is to be completed by the OEM. </t>
  </si>
  <si>
    <t xml:space="preserve">Information must be provided regarding both standard and optional equipment. </t>
  </si>
  <si>
    <t>VEHICLE PROVISIONS</t>
  </si>
  <si>
    <t>Comments</t>
  </si>
  <si>
    <t>Data to be provided by the OEM in advance from the assessment</t>
  </si>
  <si>
    <t>Vehicle general characteristics</t>
  </si>
  <si>
    <t xml:space="preserve">Seat arrangement </t>
  </si>
  <si>
    <t/>
  </si>
  <si>
    <t>Row 1 frontal airbag deactivation</t>
  </si>
  <si>
    <t>Where applicable as either standard or optional equipment</t>
  </si>
  <si>
    <t>Seat orientation</t>
  </si>
  <si>
    <t xml:space="preserve">Where applicable </t>
  </si>
  <si>
    <t>seatback angle</t>
  </si>
  <si>
    <t>seat fore/aft</t>
  </si>
  <si>
    <t>seat height</t>
  </si>
  <si>
    <t>extra comfort equipment</t>
  </si>
  <si>
    <t>non-use / stowable position</t>
  </si>
  <si>
    <t>HR height</t>
  </si>
  <si>
    <t>HR tilt</t>
  </si>
  <si>
    <t>Seat belts</t>
  </si>
  <si>
    <t>Where applicable - provide details how to attach bucke and if a specific path is required</t>
  </si>
  <si>
    <t>OEM data will be checked with CRS installation</t>
  </si>
  <si>
    <t>Specificities dedicated to Child Protection</t>
  </si>
  <si>
    <t>i-Size homologation</t>
  </si>
  <si>
    <t>Isofix homologation</t>
  </si>
  <si>
    <t>(not needed if i-Size already)</t>
  </si>
  <si>
    <t>Location of top-tether anchorage</t>
  </si>
  <si>
    <t>ISO/R3 compatibility</t>
  </si>
  <si>
    <t>ISO/B2 belt + Isofix compatibility</t>
  </si>
  <si>
    <t>Lower-tether anchorage</t>
  </si>
  <si>
    <t>(provide instructions where to find them)</t>
  </si>
  <si>
    <t>Support leg compatibility</t>
  </si>
  <si>
    <t>Universal Gabarit compatibility - additional info</t>
  </si>
  <si>
    <t>ISO/R1</t>
  </si>
  <si>
    <t>ISO/R2</t>
  </si>
  <si>
    <t>ISO/F2</t>
  </si>
  <si>
    <t>ISO/F2X</t>
  </si>
  <si>
    <t>N/A</t>
  </si>
  <si>
    <t>Seat adjustment possibilities</t>
  </si>
  <si>
    <t>Head Restraint adjustment possibilities</t>
  </si>
  <si>
    <t>Universal Gabarit compatibility (ECE 16 only)</t>
  </si>
  <si>
    <t>Universal Gabarit compatibility (with Euro NCAP additional requirements)</t>
  </si>
  <si>
    <t>(apart from i-Size homologation)</t>
  </si>
  <si>
    <t>Support leg possible incompatibility reason</t>
  </si>
  <si>
    <t>ISO/B3 compatibility</t>
  </si>
  <si>
    <t>put optional if one adjustment (or more) is not standard</t>
  </si>
  <si>
    <t>(=i-Size)</t>
  </si>
  <si>
    <t>presented as standard / optional / not available since the equipment may not be in std</t>
  </si>
  <si>
    <t>Row 2 or Row 3 frontal protection airbag and its deactivation</t>
  </si>
  <si>
    <t>inflating seat belt</t>
  </si>
  <si>
    <t>stowable / foldable or removable</t>
  </si>
  <si>
    <t>HR fore/aft</t>
  </si>
  <si>
    <t>HR removable</t>
  </si>
  <si>
    <t>presence of secondary buckle for the belt anchorage</t>
  </si>
  <si>
    <t>Floor storage in front of the seat position, in the possible support leg area</t>
  </si>
  <si>
    <t xml:space="preserve">Each row has a specific Validation List to use to chose the answer. Any further information can be added in the comments section. </t>
  </si>
  <si>
    <t>To help you fill in the table, there are formulas that can hide cells depending on a previous question. But once you select the choice in the list, the formula has disappeared.</t>
  </si>
  <si>
    <t>For this reason, if you have to come back to the original formula please go to row T and row U, the original formulas are there.</t>
  </si>
  <si>
    <t>Front Passenger</t>
  </si>
  <si>
    <t>Driver</t>
  </si>
  <si>
    <t>Centre</t>
  </si>
  <si>
    <t>Row 1</t>
  </si>
  <si>
    <t>Row 2</t>
  </si>
  <si>
    <t>Row 3</t>
  </si>
  <si>
    <t>Left</t>
  </si>
  <si>
    <t>Right</t>
  </si>
  <si>
    <t>Comments about this table</t>
  </si>
  <si>
    <t>This table goes together with the table "for website" which is a sketch of the possible visual display that can be on the website</t>
  </si>
  <si>
    <t>Vehicle make:</t>
  </si>
  <si>
    <t>Vehicle model:</t>
  </si>
  <si>
    <t>Assessment year:</t>
  </si>
  <si>
    <t>Is there any difference between RHD and LHD?</t>
  </si>
  <si>
    <t>Filled in by:</t>
  </si>
  <si>
    <t>Date of modification:</t>
  </si>
  <si>
    <t>if to be compatible there is a need to modify something else than the seat adjustment</t>
  </si>
  <si>
    <t>means extra 150 mm belt length</t>
  </si>
  <si>
    <t>when homologated for i-Size, the floor is judged compatible for support leg. But if the support leg is not i-Size, there may be other problems. Recommendation in case of iSize homologation to always write Check CRS vehicle List to cover the Isofix CRS</t>
  </si>
  <si>
    <t>stowable means sinking in the floor</t>
  </si>
  <si>
    <t>CRS Forward Facing allowed with Frontal airbag ON</t>
  </si>
  <si>
    <t>CRS Forward Facing allowed with Frontal airbag OFF</t>
  </si>
  <si>
    <t>CRS Rearward Facing allowed with Frontal airbag OFF</t>
  </si>
  <si>
    <t>Universal Gabarit compatibility - Specific vehicle seat adjustment need</t>
  </si>
  <si>
    <t>whenever the seat adjustment needs to differ from the by default adjustment defined by regulation to have compatibility, answer = "needed"</t>
  </si>
  <si>
    <t>ISO/B2 compatibility when using belt only</t>
  </si>
  <si>
    <t>ISO/R3 compatibility - Specific vehicle seat adjustment need</t>
  </si>
  <si>
    <t>Template front row</t>
  </si>
  <si>
    <t>Template rear row</t>
  </si>
  <si>
    <t>Version 0.1</t>
  </si>
  <si>
    <t>January 2025</t>
  </si>
  <si>
    <t>ISO/F3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</si>
</sst>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2" fillId="2" borderId="6" xfId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49" fontId="3" fillId="0" borderId="11" xfId="1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1" applyFont="1" applyFill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 applyProtection="1">
      <alignment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49" fontId="3" fillId="0" borderId="15" xfId="1" quotePrefix="1" applyNumberFormat="1" applyFont="1" applyBorder="1" applyAlignment="1">
      <alignment horizontal="center" vertical="center"/>
    </xf>
    <xf numFmtId="49" fontId="3" fillId="0" borderId="20" xfId="1" quotePrefix="1" applyNumberFormat="1" applyFont="1" applyBorder="1" applyAlignment="1">
      <alignment horizontal="center"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21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>
      <alignment horizontal="right" vertical="center"/>
    </xf>
    <xf numFmtId="0" fontId="0" fillId="4" borderId="27" xfId="0" applyFill="1" applyBorder="1" applyAlignment="1">
      <alignment vertical="center"/>
    </xf>
    <xf numFmtId="0" fontId="0" fillId="4" borderId="22" xfId="0" applyFill="1" applyBorder="1" applyAlignment="1">
      <alignment horizontal="right" vertical="center"/>
    </xf>
    <xf numFmtId="0" fontId="0" fillId="4" borderId="28" xfId="0" applyFill="1" applyBorder="1" applyAlignment="1">
      <alignment vertical="center"/>
    </xf>
    <xf numFmtId="0" fontId="0" fillId="4" borderId="16" xfId="0" applyFill="1" applyBorder="1" applyAlignment="1">
      <alignment horizontal="right" vertical="center"/>
    </xf>
    <xf numFmtId="0" fontId="0" fillId="4" borderId="29" xfId="0" applyFill="1" applyBorder="1" applyAlignment="1">
      <alignment vertical="center"/>
    </xf>
    <xf numFmtId="0" fontId="0" fillId="4" borderId="25" xfId="0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3" fillId="0" borderId="11" xfId="1" quotePrefix="1" applyNumberFormat="1" applyFont="1" applyBorder="1" applyAlignment="1">
      <alignment horizontal="center" vertical="center" wrapText="1"/>
    </xf>
    <xf numFmtId="0" fontId="4" fillId="2" borderId="30" xfId="1" applyFont="1" applyFill="1" applyBorder="1" applyAlignment="1" applyProtection="1">
      <alignment horizontal="center" vertical="center" wrapText="1"/>
      <protection locked="0"/>
    </xf>
    <xf numFmtId="0" fontId="4" fillId="2" borderId="30" xfId="1" applyFont="1" applyFill="1" applyBorder="1" applyAlignment="1" applyProtection="1">
      <alignment horizontal="center" vertical="center"/>
      <protection locked="0"/>
    </xf>
    <xf numFmtId="0" fontId="2" fillId="2" borderId="31" xfId="1" applyFill="1" applyBorder="1" applyAlignment="1">
      <alignment vertical="center"/>
    </xf>
    <xf numFmtId="49" fontId="3" fillId="2" borderId="32" xfId="1" applyNumberFormat="1" applyFont="1" applyFill="1" applyBorder="1" applyAlignment="1">
      <alignment horizontal="center" vertical="center"/>
    </xf>
    <xf numFmtId="49" fontId="3" fillId="2" borderId="33" xfId="1" applyNumberFormat="1" applyFont="1" applyFill="1" applyBorder="1" applyAlignment="1">
      <alignment horizontal="center" vertical="center"/>
    </xf>
    <xf numFmtId="49" fontId="3" fillId="0" borderId="32" xfId="1" applyNumberFormat="1" applyFont="1" applyBorder="1" applyAlignment="1">
      <alignment horizontal="center" vertical="center" wrapText="1"/>
    </xf>
    <xf numFmtId="49" fontId="3" fillId="0" borderId="10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quotePrefix="1" applyFont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/>
    </xf>
    <xf numFmtId="0" fontId="2" fillId="2" borderId="7" xfId="1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15" xfId="1" quotePrefix="1" applyFont="1" applyBorder="1" applyAlignment="1">
      <alignment horizontal="center" vertical="center" wrapText="1"/>
    </xf>
    <xf numFmtId="0" fontId="4" fillId="2" borderId="34" xfId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2" borderId="35" xfId="1" applyFill="1" applyBorder="1" applyAlignment="1">
      <alignment vertical="center" wrapText="1"/>
    </xf>
    <xf numFmtId="49" fontId="3" fillId="0" borderId="36" xfId="1" applyNumberFormat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36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1" xfId="1" quotePrefix="1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17" fontId="9" fillId="4" borderId="0" xfId="0" quotePrefix="1" applyNumberFormat="1" applyFont="1" applyFill="1"/>
    <xf numFmtId="0" fontId="10" fillId="4" borderId="0" xfId="0" applyFont="1" applyFill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0" borderId="17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0" fillId="3" borderId="25" xfId="0" applyNumberFormat="1" applyFill="1" applyBorder="1" applyAlignment="1">
      <alignment horizontal="center" vertical="center"/>
    </xf>
    <xf numFmtId="14" fontId="0" fillId="3" borderId="26" xfId="0" applyNumberForma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right" vertical="center" wrapText="1"/>
    </xf>
    <xf numFmtId="0" fontId="0" fillId="4" borderId="16" xfId="0" applyFill="1" applyBorder="1" applyAlignment="1">
      <alignment horizontal="right" vertical="center" wrapText="1"/>
    </xf>
  </cellXfs>
  <cellStyles count="2">
    <cellStyle name="Normal" xfId="0" builtinId="0"/>
    <cellStyle name="Normal 2" xfId="1" xr:uid="{2E9C5BA6-CC2D-4255-A967-27CFF20587D9}"/>
  </cellStyles>
  <dxfs count="28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 tint="-0.24994659260841701"/>
      </font>
      <fill>
        <patternFill>
          <bgColor rgb="FFFF0000"/>
        </patternFill>
      </fill>
    </dxf>
    <dxf>
      <font>
        <color theme="0" tint="-0.24994659260841701"/>
      </font>
      <fill>
        <patternFill>
          <bgColor rgb="FFFF0000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 tint="-0.24994659260841701"/>
      </font>
      <fill>
        <patternFill>
          <bgColor rgb="FFFF0000"/>
        </patternFill>
      </fill>
    </dxf>
    <dxf>
      <font>
        <color theme="0" tint="-0.24994659260841701"/>
      </font>
      <fill>
        <patternFill>
          <bgColor rgb="FFFF0000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CC00"/>
      <color rgb="FFFFFF99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33130</xdr:rowOff>
    </xdr:from>
    <xdr:to>
      <xdr:col>10</xdr:col>
      <xdr:colOff>32476</xdr:colOff>
      <xdr:row>61</xdr:row>
      <xdr:rowOff>59346</xdr:rowOff>
    </xdr:to>
    <xdr:sp macro="" textlink="">
      <xdr:nvSpPr>
        <xdr:cNvPr id="6" name="Arrow: Chevron 5">
          <a:extLst>
            <a:ext uri="{FF2B5EF4-FFF2-40B4-BE49-F238E27FC236}">
              <a16:creationId xmlns:a16="http://schemas.microsoft.com/office/drawing/2014/main" id="{65AE180D-2212-6148-DAC1-6D073652171C}"/>
            </a:ext>
          </a:extLst>
        </xdr:cNvPr>
        <xdr:cNvSpPr/>
      </xdr:nvSpPr>
      <xdr:spPr>
        <a:xfrm>
          <a:off x="0" y="1557130"/>
          <a:ext cx="6155690" cy="10367645"/>
        </a:xfrm>
        <a:prstGeom prst="chevron">
          <a:avLst>
            <a:gd name="adj" fmla="val 40779"/>
          </a:avLst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8</xdr:row>
      <xdr:rowOff>33130</xdr:rowOff>
    </xdr:from>
    <xdr:to>
      <xdr:col>12</xdr:col>
      <xdr:colOff>254883</xdr:colOff>
      <xdr:row>9</xdr:row>
      <xdr:rowOff>166480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64879D0-6815-F0D9-22B6-3EE531C31D70}"/>
            </a:ext>
          </a:extLst>
        </xdr:cNvPr>
        <xdr:cNvSpPr/>
      </xdr:nvSpPr>
      <xdr:spPr>
        <a:xfrm>
          <a:off x="0" y="1557130"/>
          <a:ext cx="7528519" cy="323850"/>
        </a:xfrm>
        <a:prstGeom prst="rect">
          <a:avLst/>
        </a:prstGeom>
        <a:solidFill>
          <a:srgbClr val="FED401">
            <a:alpha val="30196"/>
          </a:srgb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254883</xdr:colOff>
      <xdr:row>8</xdr:row>
      <xdr:rowOff>59690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E271242-E5F2-F4BF-0828-421B6E769D8B}"/>
            </a:ext>
          </a:extLst>
        </xdr:cNvPr>
        <xdr:cNvSpPr/>
      </xdr:nvSpPr>
      <xdr:spPr>
        <a:xfrm>
          <a:off x="0" y="0"/>
          <a:ext cx="7609840" cy="1583690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217805</xdr:colOff>
      <xdr:row>7</xdr:row>
      <xdr:rowOff>102870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6152586-64FF-4457-0811-253388495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656205" cy="1436370"/>
        </a:xfrm>
        <a:prstGeom prst="rect">
          <a:avLst/>
        </a:prstGeom>
      </xdr:spPr>
    </xdr:pic>
    <xdr:clientData/>
  </xdr:twoCellAnchor>
  <xdr:twoCellAnchor>
    <xdr:from>
      <xdr:col>1</xdr:col>
      <xdr:colOff>493059</xdr:colOff>
      <xdr:row>11</xdr:row>
      <xdr:rowOff>78441</xdr:rowOff>
    </xdr:from>
    <xdr:to>
      <xdr:col>8</xdr:col>
      <xdr:colOff>313765</xdr:colOff>
      <xdr:row>14</xdr:row>
      <xdr:rowOff>33617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32A45A1-D321-4A32-8568-8B590E32DCA0}"/>
            </a:ext>
          </a:extLst>
        </xdr:cNvPr>
        <xdr:cNvSpPr/>
      </xdr:nvSpPr>
      <xdr:spPr>
        <a:xfrm>
          <a:off x="1098177" y="2420470"/>
          <a:ext cx="4056529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COP OEM Information</a:t>
          </a:r>
        </a:p>
      </xdr:txBody>
    </xdr:sp>
    <xdr:clientData/>
  </xdr:twoCellAnchor>
  <xdr:twoCellAnchor>
    <xdr:from>
      <xdr:col>9</xdr:col>
      <xdr:colOff>342901</xdr:colOff>
      <xdr:row>3</xdr:row>
      <xdr:rowOff>1120</xdr:rowOff>
    </xdr:from>
    <xdr:to>
      <xdr:col>11</xdr:col>
      <xdr:colOff>533401</xdr:colOff>
      <xdr:row>5</xdr:row>
      <xdr:rowOff>146796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BDA95C2-FDE9-4302-8467-B8B47567744D}"/>
            </a:ext>
          </a:extLst>
        </xdr:cNvPr>
        <xdr:cNvSpPr/>
      </xdr:nvSpPr>
      <xdr:spPr>
        <a:xfrm>
          <a:off x="5829301" y="572620"/>
          <a:ext cx="1409700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Version 1.2</a:t>
          </a:r>
        </a:p>
        <a:p>
          <a:r>
            <a:rPr lang="en-GB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January 2023</a:t>
          </a:r>
        </a:p>
      </xdr:txBody>
    </xdr:sp>
    <xdr:clientData/>
  </xdr:twoCellAnchor>
  <xdr:twoCellAnchor>
    <xdr:from>
      <xdr:col>1</xdr:col>
      <xdr:colOff>460002</xdr:colOff>
      <xdr:row>15</xdr:row>
      <xdr:rowOff>143995</xdr:rowOff>
    </xdr:from>
    <xdr:to>
      <xdr:col>8</xdr:col>
      <xdr:colOff>280708</xdr:colOff>
      <xdr:row>18</xdr:row>
      <xdr:rowOff>99171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54D9207-E52F-406F-9D50-4FEA8B4E1CF1}"/>
            </a:ext>
          </a:extLst>
        </xdr:cNvPr>
        <xdr:cNvSpPr/>
      </xdr:nvSpPr>
      <xdr:spPr>
        <a:xfrm>
          <a:off x="1069602" y="3249145"/>
          <a:ext cx="4087906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Crash Protection</a:t>
          </a:r>
        </a:p>
      </xdr:txBody>
    </xdr:sp>
    <xdr:clientData/>
  </xdr:twoCellAnchor>
  <xdr:twoCellAnchor>
    <xdr:from>
      <xdr:col>1</xdr:col>
      <xdr:colOff>488577</xdr:colOff>
      <xdr:row>51</xdr:row>
      <xdr:rowOff>172570</xdr:rowOff>
    </xdr:from>
    <xdr:to>
      <xdr:col>9</xdr:col>
      <xdr:colOff>561975</xdr:colOff>
      <xdr:row>54</xdr:row>
      <xdr:rowOff>127746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5E8B75E-9CC6-4403-B291-EC417332267D}"/>
            </a:ext>
          </a:extLst>
        </xdr:cNvPr>
        <xdr:cNvSpPr/>
      </xdr:nvSpPr>
      <xdr:spPr>
        <a:xfrm>
          <a:off x="1098177" y="10135720"/>
          <a:ext cx="4950198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Technical Bulletin CP 008-2</a:t>
          </a:r>
        </a:p>
      </xdr:txBody>
    </xdr:sp>
    <xdr:clientData/>
  </xdr:twoCellAnchor>
  <xdr:twoCellAnchor>
    <xdr:from>
      <xdr:col>1</xdr:col>
      <xdr:colOff>466725</xdr:colOff>
      <xdr:row>56</xdr:row>
      <xdr:rowOff>104775</xdr:rowOff>
    </xdr:from>
    <xdr:to>
      <xdr:col>6</xdr:col>
      <xdr:colOff>57150</xdr:colOff>
      <xdr:row>59</xdr:row>
      <xdr:rowOff>59951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48802C0-E20C-4838-8C76-63213D59818E}"/>
            </a:ext>
          </a:extLst>
        </xdr:cNvPr>
        <xdr:cNvSpPr/>
      </xdr:nvSpPr>
      <xdr:spPr>
        <a:xfrm>
          <a:off x="1076325" y="11020425"/>
          <a:ext cx="2638425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 sz="12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C2ED-5C17-44E6-A56E-364F2AD5FCE4}">
  <dimension ref="C3:J61"/>
  <sheetViews>
    <sheetView tabSelected="1" view="pageBreakPreview" topLeftCell="A3" zoomScale="70" zoomScaleNormal="70" zoomScaleSheetLayoutView="70" workbookViewId="0">
      <selection activeCell="J10" sqref="J10"/>
    </sheetView>
  </sheetViews>
  <sheetFormatPr defaultColWidth="9.140625" defaultRowHeight="15" x14ac:dyDescent="0.2"/>
  <cols>
    <col min="1" max="12" width="9.140625" style="63"/>
    <col min="13" max="13" width="3.85546875" style="63" customWidth="1"/>
    <col min="14" max="16384" width="9.140625" style="63"/>
  </cols>
  <sheetData>
    <row r="3" spans="3:10" x14ac:dyDescent="0.2">
      <c r="J3" s="63" t="s">
        <v>88</v>
      </c>
    </row>
    <row r="4" spans="3:10" x14ac:dyDescent="0.2">
      <c r="J4" s="64" t="s">
        <v>89</v>
      </c>
    </row>
    <row r="10" spans="3:10" ht="34.5" x14ac:dyDescent="0.45">
      <c r="C10" s="65"/>
    </row>
    <row r="61" ht="19.5" customHeight="1" x14ac:dyDescent="0.2"/>
  </sheetData>
  <pageMargins left="0.7" right="0.7" top="0.75" bottom="0.75" header="0.3" footer="0.3"/>
  <pageSetup paperSize="9" scale="73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6F88-20AD-4A9F-9478-01ABAF59E202}">
  <sheetPr codeName="Sheet1"/>
  <dimension ref="A1:U60"/>
  <sheetViews>
    <sheetView zoomScale="55" zoomScaleNormal="55" workbookViewId="0">
      <pane xSplit="5" ySplit="10" topLeftCell="F11" activePane="bottomRight" state="frozen"/>
      <selection activeCell="A10" sqref="A10:XFD57"/>
      <selection pane="topRight" activeCell="A10" sqref="A10:XFD57"/>
      <selection pane="bottomLeft" activeCell="A10" sqref="A10:XFD57"/>
      <selection pane="bottomRight" activeCell="B2" sqref="B2"/>
    </sheetView>
  </sheetViews>
  <sheetFormatPr defaultColWidth="9.140625" defaultRowHeight="15" x14ac:dyDescent="0.25"/>
  <cols>
    <col min="1" max="1" width="3.85546875" style="1" customWidth="1"/>
    <col min="2" max="2" width="11.42578125" style="1" customWidth="1"/>
    <col min="3" max="3" width="12.85546875" style="1" customWidth="1"/>
    <col min="4" max="4" width="46.42578125" style="1" customWidth="1"/>
    <col min="5" max="5" width="12.85546875" style="1" customWidth="1"/>
    <col min="6" max="6" width="11.28515625" style="1" customWidth="1"/>
    <col min="7" max="14" width="21.140625" style="1" customWidth="1"/>
    <col min="15" max="15" width="112.28515625" style="1" customWidth="1"/>
    <col min="16" max="19" width="9.140625" style="1"/>
    <col min="20" max="21" width="22.7109375" style="1" customWidth="1"/>
    <col min="22" max="16384" width="9.140625" style="1"/>
  </cols>
  <sheetData>
    <row r="1" spans="1:21" ht="35.25" customHeight="1" thickBot="1" x14ac:dyDescent="0.3">
      <c r="B1" s="7" t="s">
        <v>0</v>
      </c>
      <c r="G1" s="7"/>
      <c r="I1" s="7" t="s">
        <v>1</v>
      </c>
    </row>
    <row r="2" spans="1:21" ht="15" customHeight="1" x14ac:dyDescent="0.25">
      <c r="B2" s="20"/>
      <c r="C2" s="21" t="s">
        <v>69</v>
      </c>
      <c r="D2" s="72"/>
      <c r="E2" s="73"/>
      <c r="G2" s="68" t="s">
        <v>67</v>
      </c>
      <c r="H2" s="66" t="s">
        <v>56</v>
      </c>
      <c r="I2" s="66"/>
      <c r="J2" s="66"/>
      <c r="K2" s="66"/>
      <c r="L2" s="66"/>
      <c r="M2" s="66"/>
      <c r="N2" s="57"/>
    </row>
    <row r="3" spans="1:21" x14ac:dyDescent="0.25">
      <c r="B3" s="22"/>
      <c r="C3" s="23" t="s">
        <v>70</v>
      </c>
      <c r="D3" s="74"/>
      <c r="E3" s="75"/>
      <c r="G3" s="68"/>
      <c r="H3" s="66" t="s">
        <v>2</v>
      </c>
      <c r="I3" s="66"/>
      <c r="J3" s="66"/>
      <c r="K3" s="66"/>
      <c r="L3" s="66"/>
      <c r="M3" s="66"/>
      <c r="N3" s="57"/>
    </row>
    <row r="4" spans="1:21" x14ac:dyDescent="0.25">
      <c r="B4" s="22"/>
      <c r="C4" s="23" t="s">
        <v>71</v>
      </c>
      <c r="D4" s="74"/>
      <c r="E4" s="75"/>
      <c r="G4" s="68"/>
      <c r="H4" s="57"/>
      <c r="I4" s="57"/>
      <c r="J4" s="57"/>
      <c r="K4" s="57"/>
      <c r="L4" s="57"/>
      <c r="M4" s="57"/>
      <c r="N4" s="57"/>
    </row>
    <row r="5" spans="1:21" ht="30.75" customHeight="1" x14ac:dyDescent="0.25">
      <c r="B5" s="78" t="s">
        <v>72</v>
      </c>
      <c r="C5" s="79"/>
      <c r="D5" s="74"/>
      <c r="E5" s="75"/>
      <c r="G5" s="68"/>
      <c r="H5" s="67" t="s">
        <v>57</v>
      </c>
      <c r="I5" s="67"/>
      <c r="J5" s="67"/>
      <c r="K5" s="67"/>
      <c r="L5" s="67"/>
      <c r="M5" s="67"/>
      <c r="N5" s="67"/>
    </row>
    <row r="6" spans="1:21" ht="33" customHeight="1" x14ac:dyDescent="0.25">
      <c r="B6" s="80" t="str">
        <f>IF(LEFT(D5,2)="No","","table for this specific Hand of Drive: ")</f>
        <v xml:space="preserve">table for this specific Hand of Drive: </v>
      </c>
      <c r="C6" s="81"/>
      <c r="D6" s="74"/>
      <c r="E6" s="75"/>
      <c r="G6" s="68"/>
      <c r="H6" s="66" t="s">
        <v>58</v>
      </c>
      <c r="I6" s="66"/>
      <c r="J6" s="66"/>
      <c r="K6" s="66"/>
      <c r="L6" s="66"/>
      <c r="M6" s="66"/>
      <c r="N6" s="66"/>
    </row>
    <row r="7" spans="1:21" x14ac:dyDescent="0.25">
      <c r="B7" s="22"/>
      <c r="C7" s="23" t="s">
        <v>73</v>
      </c>
      <c r="D7" s="74"/>
      <c r="E7" s="75"/>
      <c r="G7" s="68"/>
      <c r="H7" s="66" t="s">
        <v>68</v>
      </c>
      <c r="I7" s="66"/>
      <c r="J7" s="66"/>
      <c r="K7" s="66"/>
      <c r="L7" s="66"/>
      <c r="M7" s="66"/>
      <c r="N7" s="66"/>
    </row>
    <row r="8" spans="1:21" ht="15.75" thickBot="1" x14ac:dyDescent="0.3">
      <c r="B8" s="24"/>
      <c r="C8" s="25" t="s">
        <v>74</v>
      </c>
      <c r="D8" s="76"/>
      <c r="E8" s="77"/>
    </row>
    <row r="9" spans="1:21" ht="15.75" thickBot="1" x14ac:dyDescent="0.3">
      <c r="F9" s="50"/>
      <c r="G9" s="51" t="s">
        <v>62</v>
      </c>
      <c r="H9" s="52"/>
      <c r="I9" s="50"/>
      <c r="J9" s="51" t="s">
        <v>63</v>
      </c>
      <c r="K9" s="52"/>
      <c r="L9" s="50"/>
      <c r="M9" s="51" t="s">
        <v>64</v>
      </c>
      <c r="N9" s="52"/>
    </row>
    <row r="10" spans="1:21" s="7" customFormat="1" ht="16.5" thickBot="1" x14ac:dyDescent="0.3">
      <c r="C10" s="8" t="s">
        <v>3</v>
      </c>
      <c r="D10" s="9"/>
      <c r="E10" s="9"/>
      <c r="F10" s="29" t="s">
        <v>60</v>
      </c>
      <c r="G10" s="10" t="s">
        <v>61</v>
      </c>
      <c r="H10" s="49" t="s">
        <v>59</v>
      </c>
      <c r="I10" s="28" t="s">
        <v>65</v>
      </c>
      <c r="J10" s="17" t="s">
        <v>61</v>
      </c>
      <c r="K10" s="18" t="s">
        <v>66</v>
      </c>
      <c r="L10" s="28" t="s">
        <v>65</v>
      </c>
      <c r="M10" s="17" t="s">
        <v>61</v>
      </c>
      <c r="N10" s="18" t="s">
        <v>66</v>
      </c>
      <c r="O10" s="11" t="s">
        <v>4</v>
      </c>
      <c r="T10" s="10" t="s">
        <v>86</v>
      </c>
      <c r="U10" s="17" t="s">
        <v>87</v>
      </c>
    </row>
    <row r="11" spans="1:21" ht="15" customHeight="1" x14ac:dyDescent="0.25">
      <c r="A11" s="69" t="s">
        <v>5</v>
      </c>
      <c r="B11" s="69"/>
      <c r="C11" s="12" t="s">
        <v>6</v>
      </c>
      <c r="D11" s="2"/>
      <c r="E11" s="2"/>
      <c r="F11" s="30"/>
      <c r="G11" s="41"/>
      <c r="H11" s="53"/>
      <c r="I11" s="42"/>
      <c r="J11" s="43"/>
      <c r="K11" s="44"/>
      <c r="L11" s="42"/>
      <c r="M11" s="43"/>
      <c r="N11" s="44"/>
      <c r="O11" s="3"/>
      <c r="T11" s="41"/>
      <c r="U11" s="43"/>
    </row>
    <row r="12" spans="1:21" x14ac:dyDescent="0.25">
      <c r="A12" s="70"/>
      <c r="B12" s="70"/>
      <c r="C12" s="4" t="s">
        <v>7</v>
      </c>
      <c r="D12" s="5"/>
      <c r="E12" s="5"/>
      <c r="F12" s="31"/>
      <c r="G12" s="34"/>
      <c r="H12" s="54"/>
      <c r="I12" s="33"/>
      <c r="J12" s="34"/>
      <c r="K12" s="35"/>
      <c r="L12" s="33"/>
      <c r="M12" s="34"/>
      <c r="N12" s="27"/>
      <c r="O12" s="6"/>
      <c r="T12" s="34"/>
      <c r="U12" s="34"/>
    </row>
    <row r="13" spans="1:21" x14ac:dyDescent="0.25">
      <c r="A13" s="70"/>
      <c r="B13" s="70"/>
      <c r="C13" s="4" t="s">
        <v>9</v>
      </c>
      <c r="D13" s="5"/>
      <c r="E13" s="5"/>
      <c r="F13" s="31"/>
      <c r="G13" s="34"/>
      <c r="H13" s="54"/>
      <c r="I13" s="33" t="s">
        <v>38</v>
      </c>
      <c r="J13" s="34" t="s">
        <v>38</v>
      </c>
      <c r="K13" s="35" t="s">
        <v>38</v>
      </c>
      <c r="L13" s="33" t="s">
        <v>38</v>
      </c>
      <c r="M13" s="34" t="s">
        <v>38</v>
      </c>
      <c r="N13" s="27" t="s">
        <v>38</v>
      </c>
      <c r="O13" s="6"/>
      <c r="T13" s="34"/>
      <c r="U13" s="34" t="s">
        <v>38</v>
      </c>
    </row>
    <row r="14" spans="1:21" x14ac:dyDescent="0.25">
      <c r="A14" s="70"/>
      <c r="B14" s="70"/>
      <c r="C14" s="4" t="s">
        <v>49</v>
      </c>
      <c r="D14" s="5"/>
      <c r="E14" s="5"/>
      <c r="F14" s="40"/>
      <c r="G14" s="34" t="s">
        <v>38</v>
      </c>
      <c r="H14" s="54" t="s">
        <v>38</v>
      </c>
      <c r="I14" s="33"/>
      <c r="J14" s="34"/>
      <c r="K14" s="35"/>
      <c r="L14" s="33"/>
      <c r="M14" s="34"/>
      <c r="N14" s="27" t="s">
        <v>8</v>
      </c>
      <c r="O14" s="6" t="s">
        <v>10</v>
      </c>
      <c r="T14" s="34" t="s">
        <v>38</v>
      </c>
      <c r="U14" s="34"/>
    </row>
    <row r="15" spans="1:21" x14ac:dyDescent="0.25">
      <c r="A15" s="70"/>
      <c r="B15" s="70"/>
      <c r="C15" s="4" t="s">
        <v>50</v>
      </c>
      <c r="D15" s="5"/>
      <c r="E15" s="5"/>
      <c r="F15" s="31"/>
      <c r="G15" s="34"/>
      <c r="H15" s="54"/>
      <c r="I15" s="33"/>
      <c r="J15" s="34"/>
      <c r="K15" s="35"/>
      <c r="L15" s="33"/>
      <c r="M15" s="34"/>
      <c r="N15" s="27" t="s">
        <v>8</v>
      </c>
      <c r="O15" s="6" t="s">
        <v>10</v>
      </c>
      <c r="T15" s="34"/>
      <c r="U15" s="34"/>
    </row>
    <row r="16" spans="1:21" x14ac:dyDescent="0.25">
      <c r="A16" s="70"/>
      <c r="B16" s="70"/>
      <c r="C16" s="4" t="s">
        <v>11</v>
      </c>
      <c r="D16" s="5"/>
      <c r="E16" s="5"/>
      <c r="F16" s="31"/>
      <c r="G16" s="34"/>
      <c r="H16" s="54"/>
      <c r="I16" s="33"/>
      <c r="J16" s="34"/>
      <c r="K16" s="35"/>
      <c r="L16" s="33"/>
      <c r="M16" s="34"/>
      <c r="N16" s="35"/>
      <c r="O16" s="16" t="s">
        <v>12</v>
      </c>
      <c r="T16" s="34"/>
      <c r="U16" s="34"/>
    </row>
    <row r="17" spans="1:21" x14ac:dyDescent="0.25">
      <c r="A17" s="70"/>
      <c r="B17" s="70"/>
      <c r="C17" s="4" t="s">
        <v>39</v>
      </c>
      <c r="D17" s="5"/>
      <c r="E17" s="5"/>
      <c r="F17" s="31"/>
      <c r="G17" s="58"/>
      <c r="H17" s="59"/>
      <c r="I17" s="60"/>
      <c r="J17" s="58"/>
      <c r="K17" s="61"/>
      <c r="L17" s="60"/>
      <c r="M17" s="58"/>
      <c r="N17" s="62" t="s">
        <v>8</v>
      </c>
      <c r="O17" s="6" t="s">
        <v>46</v>
      </c>
      <c r="T17" s="58"/>
      <c r="U17" s="58"/>
    </row>
    <row r="18" spans="1:21" x14ac:dyDescent="0.25">
      <c r="A18" s="70"/>
      <c r="B18" s="70"/>
      <c r="C18" s="4"/>
      <c r="D18" s="5" t="s">
        <v>13</v>
      </c>
      <c r="E18" s="5"/>
      <c r="F18" s="31"/>
      <c r="G18" s="34"/>
      <c r="H18" s="54"/>
      <c r="I18" s="33"/>
      <c r="J18" s="34"/>
      <c r="K18" s="35"/>
      <c r="L18" s="33"/>
      <c r="M18" s="34"/>
      <c r="N18" s="27" t="s">
        <v>8</v>
      </c>
      <c r="O18" s="6"/>
      <c r="T18" s="34"/>
      <c r="U18" s="34"/>
    </row>
    <row r="19" spans="1:21" x14ac:dyDescent="0.25">
      <c r="A19" s="70"/>
      <c r="B19" s="70"/>
      <c r="C19" s="4"/>
      <c r="D19" s="5" t="s">
        <v>14</v>
      </c>
      <c r="E19" s="5"/>
      <c r="F19" s="31"/>
      <c r="G19" s="34"/>
      <c r="H19" s="54"/>
      <c r="I19" s="33"/>
      <c r="J19" s="34"/>
      <c r="K19" s="35"/>
      <c r="L19" s="33"/>
      <c r="M19" s="34"/>
      <c r="N19" s="27" t="s">
        <v>8</v>
      </c>
      <c r="O19" s="6"/>
      <c r="T19" s="34"/>
      <c r="U19" s="34"/>
    </row>
    <row r="20" spans="1:21" x14ac:dyDescent="0.25">
      <c r="A20" s="70"/>
      <c r="B20" s="70"/>
      <c r="C20" s="4"/>
      <c r="D20" s="5" t="s">
        <v>15</v>
      </c>
      <c r="E20" s="5"/>
      <c r="F20" s="31"/>
      <c r="G20" s="34"/>
      <c r="H20" s="54"/>
      <c r="I20" s="33"/>
      <c r="J20" s="34"/>
      <c r="K20" s="35"/>
      <c r="L20" s="33"/>
      <c r="M20" s="34"/>
      <c r="N20" s="27" t="s">
        <v>8</v>
      </c>
      <c r="O20" s="6"/>
      <c r="T20" s="34"/>
      <c r="U20" s="34"/>
    </row>
    <row r="21" spans="1:21" x14ac:dyDescent="0.25">
      <c r="A21" s="70"/>
      <c r="B21" s="70"/>
      <c r="C21" s="4"/>
      <c r="D21" s="5" t="s">
        <v>16</v>
      </c>
      <c r="E21" s="5"/>
      <c r="F21" s="31"/>
      <c r="G21" s="34"/>
      <c r="H21" s="54"/>
      <c r="I21" s="33"/>
      <c r="J21" s="34"/>
      <c r="K21" s="35"/>
      <c r="L21" s="33"/>
      <c r="M21" s="34"/>
      <c r="N21" s="27" t="s">
        <v>8</v>
      </c>
      <c r="O21" s="6"/>
      <c r="T21" s="34"/>
      <c r="U21" s="34"/>
    </row>
    <row r="22" spans="1:21" x14ac:dyDescent="0.25">
      <c r="A22" s="70"/>
      <c r="B22" s="70"/>
      <c r="C22" s="4"/>
      <c r="D22" s="5" t="s">
        <v>51</v>
      </c>
      <c r="E22" s="5"/>
      <c r="F22" s="31"/>
      <c r="G22" s="34"/>
      <c r="H22" s="54"/>
      <c r="I22" s="33"/>
      <c r="J22" s="34"/>
      <c r="K22" s="35"/>
      <c r="L22" s="33"/>
      <c r="M22" s="34"/>
      <c r="N22" s="35"/>
      <c r="O22" s="16" t="s">
        <v>78</v>
      </c>
      <c r="T22" s="34"/>
      <c r="U22" s="34"/>
    </row>
    <row r="23" spans="1:21" x14ac:dyDescent="0.25">
      <c r="A23" s="70"/>
      <c r="B23" s="70"/>
      <c r="C23" s="4" t="s">
        <v>40</v>
      </c>
      <c r="D23" s="5"/>
      <c r="E23" s="5"/>
      <c r="F23" s="31"/>
      <c r="G23" s="58"/>
      <c r="H23" s="59"/>
      <c r="I23" s="60"/>
      <c r="J23" s="58"/>
      <c r="K23" s="61"/>
      <c r="L23" s="60"/>
      <c r="M23" s="58"/>
      <c r="N23" s="62" t="s">
        <v>8</v>
      </c>
      <c r="O23" s="6"/>
      <c r="T23" s="58"/>
      <c r="U23" s="58"/>
    </row>
    <row r="24" spans="1:21" x14ac:dyDescent="0.25">
      <c r="A24" s="70"/>
      <c r="B24" s="70"/>
      <c r="C24" s="4"/>
      <c r="D24" s="5" t="s">
        <v>17</v>
      </c>
      <c r="E24" s="5"/>
      <c r="F24" s="31"/>
      <c r="G24" s="34"/>
      <c r="H24" s="54"/>
      <c r="I24" s="33"/>
      <c r="J24" s="34"/>
      <c r="K24" s="35"/>
      <c r="L24" s="33"/>
      <c r="M24" s="34"/>
      <c r="N24" s="27" t="s">
        <v>8</v>
      </c>
      <c r="O24" s="6"/>
      <c r="T24" s="34"/>
      <c r="U24" s="34"/>
    </row>
    <row r="25" spans="1:21" x14ac:dyDescent="0.25">
      <c r="A25" s="70"/>
      <c r="B25" s="70"/>
      <c r="C25" s="4"/>
      <c r="D25" s="5" t="s">
        <v>18</v>
      </c>
      <c r="E25" s="5"/>
      <c r="F25" s="31"/>
      <c r="G25" s="34"/>
      <c r="H25" s="54"/>
      <c r="I25" s="33"/>
      <c r="J25" s="34"/>
      <c r="K25" s="35"/>
      <c r="L25" s="33"/>
      <c r="M25" s="34"/>
      <c r="N25" s="27" t="s">
        <v>8</v>
      </c>
      <c r="O25" s="6"/>
      <c r="T25" s="34"/>
      <c r="U25" s="34"/>
    </row>
    <row r="26" spans="1:21" x14ac:dyDescent="0.25">
      <c r="A26" s="70"/>
      <c r="B26" s="70"/>
      <c r="C26" s="4"/>
      <c r="D26" s="5" t="s">
        <v>19</v>
      </c>
      <c r="E26" s="5"/>
      <c r="F26" s="31"/>
      <c r="G26" s="34"/>
      <c r="H26" s="54"/>
      <c r="I26" s="33"/>
      <c r="J26" s="34"/>
      <c r="K26" s="35"/>
      <c r="L26" s="33"/>
      <c r="M26" s="34"/>
      <c r="N26" s="27" t="s">
        <v>8</v>
      </c>
      <c r="O26" s="6"/>
      <c r="T26" s="34"/>
      <c r="U26" s="34"/>
    </row>
    <row r="27" spans="1:21" x14ac:dyDescent="0.25">
      <c r="A27" s="70"/>
      <c r="B27" s="70"/>
      <c r="C27" s="4"/>
      <c r="D27" s="5" t="s">
        <v>52</v>
      </c>
      <c r="E27" s="5"/>
      <c r="F27" s="31"/>
      <c r="G27" s="34"/>
      <c r="H27" s="54"/>
      <c r="I27" s="33"/>
      <c r="J27" s="34"/>
      <c r="K27" s="35"/>
      <c r="L27" s="33"/>
      <c r="M27" s="34"/>
      <c r="N27" s="27" t="s">
        <v>8</v>
      </c>
      <c r="O27" s="6"/>
      <c r="T27" s="34"/>
      <c r="U27" s="34"/>
    </row>
    <row r="28" spans="1:21" x14ac:dyDescent="0.25">
      <c r="A28" s="70"/>
      <c r="B28" s="70"/>
      <c r="C28" s="4"/>
      <c r="D28" s="5" t="s">
        <v>53</v>
      </c>
      <c r="E28" s="5"/>
      <c r="F28" s="31"/>
      <c r="G28" s="34"/>
      <c r="H28" s="54"/>
      <c r="I28" s="33"/>
      <c r="J28" s="34"/>
      <c r="K28" s="35"/>
      <c r="L28" s="33"/>
      <c r="M28" s="34"/>
      <c r="N28" s="27" t="s">
        <v>8</v>
      </c>
      <c r="O28" s="6"/>
      <c r="T28" s="34"/>
      <c r="U28" s="34"/>
    </row>
    <row r="29" spans="1:21" x14ac:dyDescent="0.25">
      <c r="A29" s="70"/>
      <c r="B29" s="70"/>
      <c r="C29" s="4" t="s">
        <v>20</v>
      </c>
      <c r="D29" s="5"/>
      <c r="E29" s="5"/>
      <c r="F29" s="31"/>
      <c r="G29" s="58"/>
      <c r="H29" s="59"/>
      <c r="I29" s="60"/>
      <c r="J29" s="58"/>
      <c r="K29" s="61"/>
      <c r="L29" s="60"/>
      <c r="M29" s="58"/>
      <c r="N29" s="62" t="s">
        <v>8</v>
      </c>
      <c r="O29" s="6"/>
      <c r="T29" s="58"/>
      <c r="U29" s="58"/>
    </row>
    <row r="30" spans="1:21" x14ac:dyDescent="0.25">
      <c r="A30" s="70"/>
      <c r="B30" s="70"/>
      <c r="C30" s="4"/>
      <c r="D30" s="5" t="s">
        <v>54</v>
      </c>
      <c r="E30" s="5"/>
      <c r="F30" s="31"/>
      <c r="G30" s="34"/>
      <c r="H30" s="54"/>
      <c r="I30" s="33"/>
      <c r="J30" s="34"/>
      <c r="K30" s="35"/>
      <c r="L30" s="33"/>
      <c r="M30" s="34"/>
      <c r="N30" s="27" t="s">
        <v>8</v>
      </c>
      <c r="O30" s="6" t="s">
        <v>21</v>
      </c>
      <c r="T30" s="34"/>
      <c r="U30" s="34"/>
    </row>
    <row r="31" spans="1:21" ht="15.75" thickBot="1" x14ac:dyDescent="0.3">
      <c r="A31" s="70"/>
      <c r="B31" s="71"/>
      <c r="C31" s="4" t="s">
        <v>55</v>
      </c>
      <c r="D31" s="5"/>
      <c r="E31" s="5"/>
      <c r="F31" s="31"/>
      <c r="G31" s="34"/>
      <c r="H31" s="54"/>
      <c r="I31" s="33"/>
      <c r="J31" s="34"/>
      <c r="K31" s="35"/>
      <c r="L31" s="33"/>
      <c r="M31" s="34"/>
      <c r="N31" s="27" t="s">
        <v>8</v>
      </c>
      <c r="O31" s="6" t="s">
        <v>10</v>
      </c>
      <c r="T31" s="34"/>
      <c r="U31" s="34"/>
    </row>
    <row r="32" spans="1:21" x14ac:dyDescent="0.25">
      <c r="A32" s="70"/>
      <c r="B32" s="70" t="s">
        <v>22</v>
      </c>
      <c r="C32" s="12" t="s">
        <v>23</v>
      </c>
      <c r="D32" s="2"/>
      <c r="E32" s="2"/>
      <c r="F32" s="30"/>
      <c r="G32" s="41"/>
      <c r="H32" s="53"/>
      <c r="I32" s="42"/>
      <c r="J32" s="43"/>
      <c r="K32" s="44"/>
      <c r="L32" s="42"/>
      <c r="M32" s="43"/>
      <c r="N32" s="44"/>
      <c r="O32" s="3"/>
      <c r="T32" s="41"/>
      <c r="U32" s="43"/>
    </row>
    <row r="33" spans="1:21" x14ac:dyDescent="0.25">
      <c r="A33" s="70"/>
      <c r="B33" s="70"/>
      <c r="C33" s="4" t="s">
        <v>79</v>
      </c>
      <c r="D33" s="5"/>
      <c r="E33" s="5"/>
      <c r="F33" s="31"/>
      <c r="G33" s="38" t="str">
        <f>IF(G$12="Not available","N/A",IF(G$13="no airbag","N/A","??"))</f>
        <v>??</v>
      </c>
      <c r="H33" s="55" t="str">
        <f>IF(H$12="Not available","N/A",IF(H$13="no airbag","N/A","??"))</f>
        <v>??</v>
      </c>
      <c r="I33" s="36" t="str">
        <f>IF(I$12="Not available","N/A",IF(I$14="no airbag","N/A","??"))</f>
        <v>??</v>
      </c>
      <c r="J33" s="38" t="str">
        <f t="shared" ref="J33:N34" si="0">IF(J$12="Not available","N/A",IF(J$14="no airbag","N/A","??"))</f>
        <v>??</v>
      </c>
      <c r="K33" s="37" t="str">
        <f t="shared" si="0"/>
        <v>??</v>
      </c>
      <c r="L33" s="36" t="str">
        <f t="shared" si="0"/>
        <v>??</v>
      </c>
      <c r="M33" s="38" t="str">
        <f t="shared" si="0"/>
        <v>??</v>
      </c>
      <c r="N33" s="37" t="str">
        <f t="shared" si="0"/>
        <v>??</v>
      </c>
      <c r="O33" s="16"/>
      <c r="T33" s="38" t="str">
        <f>IF(T$12="Not available","N/A",IF(T$13="no airbag","N/A","??"))</f>
        <v>??</v>
      </c>
      <c r="U33" s="38" t="str">
        <f>IF(U$12="Not available","N/A",IF(U$14="no airbag","N/A","??"))</f>
        <v>??</v>
      </c>
    </row>
    <row r="34" spans="1:21" x14ac:dyDescent="0.25">
      <c r="A34" s="70"/>
      <c r="B34" s="70"/>
      <c r="C34" s="4" t="s">
        <v>80</v>
      </c>
      <c r="D34" s="5"/>
      <c r="E34" s="5"/>
      <c r="F34" s="31"/>
      <c r="G34" s="38" t="str">
        <f>IF(G$12="Not available","N/A",IF(G$13="no airbag","N/A","??"))</f>
        <v>??</v>
      </c>
      <c r="H34" s="55" t="str">
        <f>IF(H$12="Not available","N/A",IF(H$13="no airbag","N/A","??"))</f>
        <v>??</v>
      </c>
      <c r="I34" s="36" t="str">
        <f>IF(I$12="Not available","N/A",IF(I$14="no airbag","N/A","??"))</f>
        <v>??</v>
      </c>
      <c r="J34" s="38" t="str">
        <f t="shared" si="0"/>
        <v>??</v>
      </c>
      <c r="K34" s="37" t="str">
        <f t="shared" si="0"/>
        <v>??</v>
      </c>
      <c r="L34" s="36" t="str">
        <f t="shared" si="0"/>
        <v>??</v>
      </c>
      <c r="M34" s="38" t="str">
        <f t="shared" si="0"/>
        <v>??</v>
      </c>
      <c r="N34" s="37" t="str">
        <f t="shared" si="0"/>
        <v>??</v>
      </c>
      <c r="O34" s="16"/>
      <c r="T34" s="38" t="str">
        <f>IF(T$12="Not available","N/A",IF(T$13="no airbag","N/A","??"))</f>
        <v>??</v>
      </c>
      <c r="U34" s="38" t="str">
        <f>IF(U$12="Not available","N/A",IF(U$14="no airbag","N/A","??"))</f>
        <v>??</v>
      </c>
    </row>
    <row r="35" spans="1:21" x14ac:dyDescent="0.25">
      <c r="A35" s="70"/>
      <c r="B35" s="70"/>
      <c r="C35" s="4" t="s">
        <v>81</v>
      </c>
      <c r="D35" s="5"/>
      <c r="E35" s="5"/>
      <c r="F35" s="31"/>
      <c r="G35" s="38" t="str">
        <f>IF(G$12="Not available","N/A",IF(G$13="no deactivation","CRS forbidden","??"))</f>
        <v>??</v>
      </c>
      <c r="H35" s="55" t="str">
        <f>IF(H$12="Not available","N/A",IF(H$13="no deactivation","CRS forbidden","??"))</f>
        <v>??</v>
      </c>
      <c r="I35" s="36" t="str">
        <f>IF(I$12="Not available","N/A",IF(I$14="no deactivation","CRS forbidden","??"))</f>
        <v>??</v>
      </c>
      <c r="J35" s="38" t="str">
        <f t="shared" ref="J35:N35" si="1">IF(J$12="Not available","N/A",IF(J$14="no deactivation","CRS forbidden","??"))</f>
        <v>??</v>
      </c>
      <c r="K35" s="37" t="str">
        <f t="shared" si="1"/>
        <v>??</v>
      </c>
      <c r="L35" s="36" t="str">
        <f t="shared" si="1"/>
        <v>??</v>
      </c>
      <c r="M35" s="38" t="str">
        <f t="shared" si="1"/>
        <v>??</v>
      </c>
      <c r="N35" s="37" t="str">
        <f t="shared" si="1"/>
        <v>??</v>
      </c>
      <c r="O35" s="16"/>
      <c r="T35" s="38" t="str">
        <f>IF(T$12="Not available","N/A",IF(T$13="no deactivation","CRS forbidden","??"))</f>
        <v>??</v>
      </c>
      <c r="U35" s="38" t="str">
        <f>IF(U$12="Not available","N/A",IF(U$14="no deactivation","CRS forbidden","??"))</f>
        <v>??</v>
      </c>
    </row>
    <row r="36" spans="1:21" x14ac:dyDescent="0.25">
      <c r="A36" s="70"/>
      <c r="B36" s="70"/>
      <c r="C36" s="4" t="s">
        <v>41</v>
      </c>
      <c r="D36" s="5"/>
      <c r="E36" s="19"/>
      <c r="F36" s="31"/>
      <c r="G36" s="38" t="str">
        <f>IF(G$12="Not available","N/A","??")</f>
        <v>??</v>
      </c>
      <c r="H36" s="55" t="str">
        <f>IF(H$12="Not available","N/A","??")</f>
        <v>??</v>
      </c>
      <c r="I36" s="36" t="str">
        <f t="shared" ref="I36:N36" si="2">IF(I$12="Not available","N/A","??")</f>
        <v>??</v>
      </c>
      <c r="J36" s="38" t="str">
        <f t="shared" si="2"/>
        <v>??</v>
      </c>
      <c r="K36" s="37" t="str">
        <f t="shared" si="2"/>
        <v>??</v>
      </c>
      <c r="L36" s="36" t="str">
        <f t="shared" si="2"/>
        <v>??</v>
      </c>
      <c r="M36" s="38" t="str">
        <f t="shared" si="2"/>
        <v>??</v>
      </c>
      <c r="N36" s="39" t="str">
        <f t="shared" si="2"/>
        <v>??</v>
      </c>
      <c r="O36" s="6"/>
      <c r="T36" s="38" t="str">
        <f>IF(T$12="Not available","N/A","??")</f>
        <v>??</v>
      </c>
      <c r="U36" s="38" t="str">
        <f t="shared" ref="U36" si="3">IF(U$12="Not available","N/A","??")</f>
        <v>??</v>
      </c>
    </row>
    <row r="37" spans="1:21" x14ac:dyDescent="0.25">
      <c r="A37" s="70"/>
      <c r="B37" s="70"/>
      <c r="C37" s="4" t="s">
        <v>42</v>
      </c>
      <c r="D37" s="5"/>
      <c r="E37" s="19"/>
      <c r="F37" s="31"/>
      <c r="G37" s="38" t="str">
        <f t="shared" ref="G37:N37" si="4">IF(G$12="Not available","N/A",IF(OR(G$36="No",LEFT(G$36,6)="Restri"),"No","??"))</f>
        <v>??</v>
      </c>
      <c r="H37" s="55" t="str">
        <f t="shared" si="4"/>
        <v>??</v>
      </c>
      <c r="I37" s="36" t="str">
        <f t="shared" si="4"/>
        <v>??</v>
      </c>
      <c r="J37" s="38" t="str">
        <f t="shared" si="4"/>
        <v>??</v>
      </c>
      <c r="K37" s="37" t="str">
        <f t="shared" si="4"/>
        <v>??</v>
      </c>
      <c r="L37" s="36" t="str">
        <f t="shared" si="4"/>
        <v>??</v>
      </c>
      <c r="M37" s="38" t="str">
        <f t="shared" si="4"/>
        <v>??</v>
      </c>
      <c r="N37" s="39" t="str">
        <f t="shared" si="4"/>
        <v>??</v>
      </c>
      <c r="O37" s="6" t="s">
        <v>76</v>
      </c>
      <c r="T37" s="38" t="str">
        <f>IF(T$12="Not available","N/A",IF(OR(T$36="No",LEFT(T$36,6)="Restri"),"No","??"))</f>
        <v>??</v>
      </c>
      <c r="U37" s="38" t="str">
        <f>IF(U$12="Not available","N/A",IF(OR(U$36="No",LEFT(U$36,6)="Restri"),"No","??"))</f>
        <v>??</v>
      </c>
    </row>
    <row r="38" spans="1:21" x14ac:dyDescent="0.25">
      <c r="A38" s="70"/>
      <c r="B38" s="70"/>
      <c r="C38" s="4" t="s">
        <v>82</v>
      </c>
      <c r="D38" s="5"/>
      <c r="E38" s="5"/>
      <c r="F38" s="31"/>
      <c r="G38" s="38" t="str">
        <f>IF(G$36="Yes","??","N/A")</f>
        <v>N/A</v>
      </c>
      <c r="H38" s="55" t="str">
        <f t="shared" ref="H38:N38" si="5">IF(H$36="Yes","??","N/A")</f>
        <v>N/A</v>
      </c>
      <c r="I38" s="36" t="str">
        <f t="shared" si="5"/>
        <v>N/A</v>
      </c>
      <c r="J38" s="38" t="str">
        <f t="shared" si="5"/>
        <v>N/A</v>
      </c>
      <c r="K38" s="37" t="str">
        <f t="shared" si="5"/>
        <v>N/A</v>
      </c>
      <c r="L38" s="36" t="str">
        <f t="shared" si="5"/>
        <v>N/A</v>
      </c>
      <c r="M38" s="38" t="str">
        <f t="shared" si="5"/>
        <v>N/A</v>
      </c>
      <c r="N38" s="37" t="str">
        <f t="shared" si="5"/>
        <v>N/A</v>
      </c>
      <c r="O38" s="16" t="s">
        <v>83</v>
      </c>
      <c r="T38" s="38" t="str">
        <f t="shared" ref="T38:U38" si="6">IF(T$36="Yes","??","N/A")</f>
        <v>N/A</v>
      </c>
      <c r="U38" s="38" t="str">
        <f t="shared" si="6"/>
        <v>N/A</v>
      </c>
    </row>
    <row r="39" spans="1:21" x14ac:dyDescent="0.25">
      <c r="A39" s="70"/>
      <c r="B39" s="70"/>
      <c r="C39" s="4" t="s">
        <v>33</v>
      </c>
      <c r="D39" s="5"/>
      <c r="E39" s="5"/>
      <c r="F39" s="31"/>
      <c r="G39" s="38" t="str">
        <f>IF(G$36="Yes","??","N/A")</f>
        <v>N/A</v>
      </c>
      <c r="H39" s="55" t="str">
        <f t="shared" ref="H39:N39" si="7">IF(H$36="Yes","??","N/A")</f>
        <v>N/A</v>
      </c>
      <c r="I39" s="36" t="str">
        <f t="shared" si="7"/>
        <v>N/A</v>
      </c>
      <c r="J39" s="38" t="str">
        <f t="shared" si="7"/>
        <v>N/A</v>
      </c>
      <c r="K39" s="37" t="str">
        <f t="shared" si="7"/>
        <v>N/A</v>
      </c>
      <c r="L39" s="36" t="str">
        <f t="shared" si="7"/>
        <v>N/A</v>
      </c>
      <c r="M39" s="38" t="str">
        <f t="shared" si="7"/>
        <v>N/A</v>
      </c>
      <c r="N39" s="37" t="str">
        <f t="shared" si="7"/>
        <v>N/A</v>
      </c>
      <c r="O39" s="16" t="s">
        <v>75</v>
      </c>
      <c r="T39" s="38" t="str">
        <f>IF(T$36="Yes","??","N/A")</f>
        <v>N/A</v>
      </c>
      <c r="U39" s="38" t="str">
        <f>IF(U$36="Yes","??","N/A")</f>
        <v>N/A</v>
      </c>
    </row>
    <row r="40" spans="1:21" x14ac:dyDescent="0.25">
      <c r="A40" s="70"/>
      <c r="B40" s="70"/>
      <c r="C40" s="4" t="s">
        <v>24</v>
      </c>
      <c r="D40" s="5"/>
      <c r="E40" s="5"/>
      <c r="F40" s="31"/>
      <c r="G40" s="38" t="str">
        <f>IF(G$12="Not available","N/A","??")</f>
        <v>??</v>
      </c>
      <c r="H40" s="55" t="str">
        <f>IF(H$12="Not available","N/A","??")</f>
        <v>??</v>
      </c>
      <c r="I40" s="36" t="str">
        <f t="shared" ref="I40:N40" si="8">IF(I$12="Not available","N/A","??")</f>
        <v>??</v>
      </c>
      <c r="J40" s="38" t="str">
        <f t="shared" si="8"/>
        <v>??</v>
      </c>
      <c r="K40" s="37" t="str">
        <f t="shared" si="8"/>
        <v>??</v>
      </c>
      <c r="L40" s="36" t="str">
        <f t="shared" si="8"/>
        <v>??</v>
      </c>
      <c r="M40" s="38" t="str">
        <f t="shared" si="8"/>
        <v>??</v>
      </c>
      <c r="N40" s="39" t="str">
        <f t="shared" si="8"/>
        <v>??</v>
      </c>
      <c r="O40" s="16" t="s">
        <v>48</v>
      </c>
      <c r="T40" s="38" t="str">
        <f>IF(T$12="Not available","N/A","??")</f>
        <v>??</v>
      </c>
      <c r="U40" s="38" t="str">
        <f t="shared" ref="U40" si="9">IF(U$12="Not available","N/A","??")</f>
        <v>??</v>
      </c>
    </row>
    <row r="41" spans="1:21" x14ac:dyDescent="0.25">
      <c r="A41" s="70"/>
      <c r="B41" s="70"/>
      <c r="C41" s="4" t="s">
        <v>25</v>
      </c>
      <c r="D41" s="5"/>
      <c r="E41" s="19" t="s">
        <v>26</v>
      </c>
      <c r="F41" s="31"/>
      <c r="G41" s="38" t="str">
        <f>IF(G$40&lt;&gt;"Not available",G$40,"??")</f>
        <v>??</v>
      </c>
      <c r="H41" s="55" t="str">
        <f>IF(H$40&lt;&gt;"Not available",H$40,"??")</f>
        <v>??</v>
      </c>
      <c r="I41" s="36" t="str">
        <f t="shared" ref="I41:N41" si="10">IF(I$40&lt;&gt;"Not available",I$40,"??")</f>
        <v>??</v>
      </c>
      <c r="J41" s="38" t="str">
        <f t="shared" si="10"/>
        <v>??</v>
      </c>
      <c r="K41" s="37" t="str">
        <f t="shared" si="10"/>
        <v>??</v>
      </c>
      <c r="L41" s="36" t="str">
        <f t="shared" si="10"/>
        <v>??</v>
      </c>
      <c r="M41" s="38" t="str">
        <f t="shared" si="10"/>
        <v>??</v>
      </c>
      <c r="N41" s="39" t="str">
        <f t="shared" si="10"/>
        <v>??</v>
      </c>
      <c r="O41" s="16" t="s">
        <v>48</v>
      </c>
      <c r="T41" s="38" t="str">
        <f>IF(T$40&lt;&gt;"Not available",T$40,"??")</f>
        <v>??</v>
      </c>
      <c r="U41" s="38" t="str">
        <f t="shared" ref="U41" si="11">IF(U$40&lt;&gt;"Not available",U$40,"??")</f>
        <v>??</v>
      </c>
    </row>
    <row r="42" spans="1:21" x14ac:dyDescent="0.25">
      <c r="A42" s="70"/>
      <c r="B42" s="70"/>
      <c r="C42" s="4" t="s">
        <v>27</v>
      </c>
      <c r="D42" s="5"/>
      <c r="E42" s="5"/>
      <c r="F42" s="31"/>
      <c r="G42" s="38" t="str">
        <f t="shared" ref="G42:N42" si="12">IF(G$12="Not available","N/A",IF(G$41="Not available","N/A","??"))</f>
        <v>??</v>
      </c>
      <c r="H42" s="55" t="str">
        <f t="shared" si="12"/>
        <v>??</v>
      </c>
      <c r="I42" s="36" t="str">
        <f t="shared" si="12"/>
        <v>??</v>
      </c>
      <c r="J42" s="38" t="str">
        <f t="shared" si="12"/>
        <v>??</v>
      </c>
      <c r="K42" s="37" t="str">
        <f t="shared" si="12"/>
        <v>??</v>
      </c>
      <c r="L42" s="36" t="str">
        <f t="shared" si="12"/>
        <v>??</v>
      </c>
      <c r="M42" s="38" t="str">
        <f t="shared" si="12"/>
        <v>??</v>
      </c>
      <c r="N42" s="37" t="str">
        <f t="shared" si="12"/>
        <v>??</v>
      </c>
      <c r="O42" s="16"/>
      <c r="T42" s="38" t="str">
        <f>IF(T$12="Not available","N/A",IF(T$41="Not available","N/A","??"))</f>
        <v>??</v>
      </c>
      <c r="U42" s="38" t="str">
        <f>IF(U$12="Not available","N/A",IF(U$41="Not available","N/A","??"))</f>
        <v>??</v>
      </c>
    </row>
    <row r="43" spans="1:21" x14ac:dyDescent="0.25">
      <c r="A43" s="70"/>
      <c r="B43" s="70"/>
      <c r="C43" s="4" t="s">
        <v>28</v>
      </c>
      <c r="D43" s="5"/>
      <c r="E43" s="5"/>
      <c r="F43" s="31"/>
      <c r="G43" s="38" t="str">
        <f>IF(AND(G$40="Not available",G$41="Not available"),"N/A","??")</f>
        <v>??</v>
      </c>
      <c r="H43" s="55" t="str">
        <f t="shared" ref="H43:N43" si="13">IF(AND(H$40="Not available",H$41="Not available"),"N/A","??")</f>
        <v>??</v>
      </c>
      <c r="I43" s="36" t="str">
        <f t="shared" si="13"/>
        <v>??</v>
      </c>
      <c r="J43" s="38" t="str">
        <f t="shared" si="13"/>
        <v>??</v>
      </c>
      <c r="K43" s="37" t="str">
        <f t="shared" si="13"/>
        <v>??</v>
      </c>
      <c r="L43" s="36" t="str">
        <f t="shared" si="13"/>
        <v>??</v>
      </c>
      <c r="M43" s="38" t="str">
        <f t="shared" si="13"/>
        <v>??</v>
      </c>
      <c r="N43" s="37" t="str">
        <f t="shared" si="13"/>
        <v>??</v>
      </c>
      <c r="O43" s="16"/>
      <c r="T43" s="38" t="str">
        <f>IF(AND(T$40="Not available",T$41="Not available"),"N/A","??")</f>
        <v>??</v>
      </c>
      <c r="U43" s="38" t="str">
        <f>IF(AND(U$40="Not available",U$41="Not available"),"N/A","??")</f>
        <v>??</v>
      </c>
    </row>
    <row r="44" spans="1:21" x14ac:dyDescent="0.25">
      <c r="A44" s="70"/>
      <c r="B44" s="70"/>
      <c r="C44" s="4" t="s">
        <v>85</v>
      </c>
      <c r="D44" s="5"/>
      <c r="E44" s="5"/>
      <c r="F44" s="31"/>
      <c r="G44" s="38" t="str">
        <f>IF(G$43="Yes","??","N/A")</f>
        <v>N/A</v>
      </c>
      <c r="H44" s="55" t="str">
        <f>IF(H$43="Yes","??","N/A")</f>
        <v>N/A</v>
      </c>
      <c r="I44" s="36" t="str">
        <f t="shared" ref="I44:N44" si="14">IF(I$43="Yes","??","N/A")</f>
        <v>N/A</v>
      </c>
      <c r="J44" s="38" t="str">
        <f t="shared" si="14"/>
        <v>N/A</v>
      </c>
      <c r="K44" s="37" t="str">
        <f t="shared" si="14"/>
        <v>N/A</v>
      </c>
      <c r="L44" s="36" t="str">
        <f t="shared" si="14"/>
        <v>N/A</v>
      </c>
      <c r="M44" s="38" t="str">
        <f t="shared" si="14"/>
        <v>N/A</v>
      </c>
      <c r="N44" s="37" t="str">
        <f t="shared" si="14"/>
        <v>N/A</v>
      </c>
      <c r="O44" s="16" t="s">
        <v>83</v>
      </c>
      <c r="T44" s="38" t="str">
        <f>IF(T$43="Yes","??","N/A")</f>
        <v>N/A</v>
      </c>
      <c r="U44" s="38" t="str">
        <f t="shared" ref="U44" si="15">IF(U$43="Yes","??","N/A")</f>
        <v>N/A</v>
      </c>
    </row>
    <row r="45" spans="1:21" x14ac:dyDescent="0.25">
      <c r="A45" s="70"/>
      <c r="B45" s="70"/>
      <c r="C45" s="4" t="s">
        <v>35</v>
      </c>
      <c r="D45" s="5"/>
      <c r="E45" s="19" t="s">
        <v>47</v>
      </c>
      <c r="F45" s="31"/>
      <c r="G45" s="38" t="str">
        <f>IF(AND(G$40="Not available",G$41="Not available"),"N/A",IF(G$43="Yes","Yes","??"))</f>
        <v>??</v>
      </c>
      <c r="H45" s="55" t="str">
        <f t="shared" ref="H45:N49" si="16">IF(AND(H$40="Not available",H$41="Not available"),"N/A",IF(H$43="Yes","Yes","??"))</f>
        <v>??</v>
      </c>
      <c r="I45" s="36" t="str">
        <f t="shared" si="16"/>
        <v>??</v>
      </c>
      <c r="J45" s="38" t="str">
        <f t="shared" si="16"/>
        <v>??</v>
      </c>
      <c r="K45" s="37" t="str">
        <f t="shared" si="16"/>
        <v>??</v>
      </c>
      <c r="L45" s="36" t="str">
        <f t="shared" si="16"/>
        <v>??</v>
      </c>
      <c r="M45" s="38" t="str">
        <f t="shared" si="16"/>
        <v>??</v>
      </c>
      <c r="N45" s="37" t="str">
        <f t="shared" si="16"/>
        <v>??</v>
      </c>
      <c r="O45" s="16"/>
      <c r="T45" s="38" t="str">
        <f t="shared" ref="T45:U49" si="17">IF(AND(T$40="Not available",T$41="Not available"),"N/A",IF(T$43="Yes","Yes","??"))</f>
        <v>??</v>
      </c>
      <c r="U45" s="38" t="str">
        <f t="shared" si="17"/>
        <v>??</v>
      </c>
    </row>
    <row r="46" spans="1:21" x14ac:dyDescent="0.25">
      <c r="A46" s="70"/>
      <c r="B46" s="70"/>
      <c r="C46" s="4" t="s">
        <v>34</v>
      </c>
      <c r="D46" s="5"/>
      <c r="E46" s="5"/>
      <c r="F46" s="31"/>
      <c r="G46" s="38" t="str">
        <f>IF(AND(G$40="Not available",G$41="Not available"),"N/A",IF(G$43="Yes","Yes","??"))</f>
        <v>??</v>
      </c>
      <c r="H46" s="55" t="str">
        <f t="shared" si="16"/>
        <v>??</v>
      </c>
      <c r="I46" s="36" t="str">
        <f t="shared" si="16"/>
        <v>??</v>
      </c>
      <c r="J46" s="38" t="str">
        <f t="shared" si="16"/>
        <v>??</v>
      </c>
      <c r="K46" s="37" t="str">
        <f t="shared" si="16"/>
        <v>??</v>
      </c>
      <c r="L46" s="36" t="str">
        <f t="shared" si="16"/>
        <v>??</v>
      </c>
      <c r="M46" s="38" t="str">
        <f t="shared" si="16"/>
        <v>??</v>
      </c>
      <c r="N46" s="37" t="str">
        <f t="shared" si="16"/>
        <v>??</v>
      </c>
      <c r="O46" s="16"/>
      <c r="T46" s="38" t="str">
        <f t="shared" si="17"/>
        <v>??</v>
      </c>
      <c r="U46" s="38" t="str">
        <f t="shared" si="17"/>
        <v>??</v>
      </c>
    </row>
    <row r="47" spans="1:21" x14ac:dyDescent="0.25">
      <c r="A47" s="70"/>
      <c r="B47" s="70"/>
      <c r="C47" s="4" t="s">
        <v>90</v>
      </c>
      <c r="D47" s="5"/>
      <c r="E47" s="5"/>
      <c r="F47" s="31"/>
      <c r="G47" s="38" t="str">
        <f>IF(AND(G$40="Not available",G$41="Not available"),"N/A",IF(G$43="Yes","Yes","??"))</f>
        <v>??</v>
      </c>
      <c r="H47" s="55" t="str">
        <f t="shared" si="16"/>
        <v>??</v>
      </c>
      <c r="I47" s="36" t="str">
        <f t="shared" si="16"/>
        <v>??</v>
      </c>
      <c r="J47" s="38" t="str">
        <f t="shared" si="16"/>
        <v>??</v>
      </c>
      <c r="K47" s="37" t="str">
        <f t="shared" si="16"/>
        <v>??</v>
      </c>
      <c r="L47" s="36" t="str">
        <f t="shared" si="16"/>
        <v>??</v>
      </c>
      <c r="M47" s="38" t="str">
        <f t="shared" si="16"/>
        <v>??</v>
      </c>
      <c r="N47" s="37" t="str">
        <f t="shared" si="16"/>
        <v>??</v>
      </c>
      <c r="O47" s="16"/>
      <c r="T47" s="38" t="str">
        <f t="shared" si="17"/>
        <v>??</v>
      </c>
      <c r="U47" s="38" t="str">
        <f t="shared" si="17"/>
        <v>??</v>
      </c>
    </row>
    <row r="48" spans="1:21" x14ac:dyDescent="0.25">
      <c r="A48" s="70"/>
      <c r="B48" s="70"/>
      <c r="C48" s="4" t="s">
        <v>36</v>
      </c>
      <c r="D48" s="5"/>
      <c r="E48" s="5"/>
      <c r="F48" s="31"/>
      <c r="G48" s="38" t="str">
        <f>IF(AND(G$40="Not available",G$41="Not available"),"N/A",IF(G$43="Yes","Yes","??"))</f>
        <v>??</v>
      </c>
      <c r="H48" s="55" t="str">
        <f t="shared" si="16"/>
        <v>??</v>
      </c>
      <c r="I48" s="36" t="str">
        <f t="shared" si="16"/>
        <v>??</v>
      </c>
      <c r="J48" s="38" t="str">
        <f t="shared" si="16"/>
        <v>??</v>
      </c>
      <c r="K48" s="37" t="str">
        <f t="shared" si="16"/>
        <v>??</v>
      </c>
      <c r="L48" s="36" t="str">
        <f t="shared" si="16"/>
        <v>??</v>
      </c>
      <c r="M48" s="38" t="str">
        <f t="shared" si="16"/>
        <v>??</v>
      </c>
      <c r="N48" s="37" t="str">
        <f t="shared" si="16"/>
        <v>??</v>
      </c>
      <c r="O48" s="16"/>
      <c r="T48" s="38" t="str">
        <f t="shared" si="17"/>
        <v>??</v>
      </c>
      <c r="U48" s="38" t="str">
        <f t="shared" si="17"/>
        <v>??</v>
      </c>
    </row>
    <row r="49" spans="1:21" x14ac:dyDescent="0.25">
      <c r="A49" s="70"/>
      <c r="B49" s="70"/>
      <c r="C49" s="4" t="s">
        <v>37</v>
      </c>
      <c r="D49" s="5"/>
      <c r="E49" s="19" t="s">
        <v>47</v>
      </c>
      <c r="F49" s="31"/>
      <c r="G49" s="38" t="str">
        <f>IF(AND(G$40="Not available",G$41="Not available"),"N/A",IF(G$43="Yes","Yes","??"))</f>
        <v>??</v>
      </c>
      <c r="H49" s="55" t="str">
        <f t="shared" si="16"/>
        <v>??</v>
      </c>
      <c r="I49" s="36" t="str">
        <f t="shared" si="16"/>
        <v>??</v>
      </c>
      <c r="J49" s="38" t="str">
        <f t="shared" si="16"/>
        <v>??</v>
      </c>
      <c r="K49" s="37" t="str">
        <f t="shared" si="16"/>
        <v>??</v>
      </c>
      <c r="L49" s="36" t="str">
        <f t="shared" si="16"/>
        <v>??</v>
      </c>
      <c r="M49" s="38" t="str">
        <f t="shared" si="16"/>
        <v>??</v>
      </c>
      <c r="N49" s="37" t="str">
        <f t="shared" si="16"/>
        <v>??</v>
      </c>
      <c r="O49" s="16"/>
      <c r="T49" s="38" t="str">
        <f t="shared" si="17"/>
        <v>??</v>
      </c>
      <c r="U49" s="38" t="str">
        <f t="shared" si="17"/>
        <v>??</v>
      </c>
    </row>
    <row r="50" spans="1:21" x14ac:dyDescent="0.25">
      <c r="A50" s="70"/>
      <c r="B50" s="70"/>
      <c r="C50" s="4" t="s">
        <v>84</v>
      </c>
      <c r="D50" s="5"/>
      <c r="E50" s="5"/>
      <c r="F50" s="31"/>
      <c r="G50" s="38" t="str">
        <f>IF(G$12="Not available","N/A","??")</f>
        <v>??</v>
      </c>
      <c r="H50" s="55" t="str">
        <f>IF(H$12="Not available","N/A","??")</f>
        <v>??</v>
      </c>
      <c r="I50" s="36" t="str">
        <f t="shared" ref="I50:N52" si="18">IF(I$12="Not available","N/A","??")</f>
        <v>??</v>
      </c>
      <c r="J50" s="38" t="str">
        <f t="shared" si="18"/>
        <v>??</v>
      </c>
      <c r="K50" s="37" t="str">
        <f t="shared" si="18"/>
        <v>??</v>
      </c>
      <c r="L50" s="36" t="str">
        <f t="shared" si="18"/>
        <v>??</v>
      </c>
      <c r="M50" s="38" t="str">
        <f t="shared" si="18"/>
        <v>??</v>
      </c>
      <c r="N50" s="39" t="str">
        <f t="shared" si="18"/>
        <v>??</v>
      </c>
      <c r="O50" s="6"/>
      <c r="T50" s="38" t="str">
        <f>IF(T$12="Not available","N/A","??")</f>
        <v>??</v>
      </c>
      <c r="U50" s="38" t="str">
        <f t="shared" ref="U50:U52" si="19">IF(U$12="Not available","N/A","??")</f>
        <v>??</v>
      </c>
    </row>
    <row r="51" spans="1:21" x14ac:dyDescent="0.25">
      <c r="A51" s="70"/>
      <c r="B51" s="70"/>
      <c r="C51" s="4" t="s">
        <v>29</v>
      </c>
      <c r="D51" s="5"/>
      <c r="E51" s="5"/>
      <c r="F51" s="31"/>
      <c r="G51" s="38" t="str">
        <f>IF(AND(G$40="Not available",G$41="Not available"),"N/A","??")</f>
        <v>??</v>
      </c>
      <c r="H51" s="55" t="str">
        <f t="shared" ref="H51:N51" si="20">IF(AND(H$40="Not available",H$41="Not available"),"N/A","??")</f>
        <v>??</v>
      </c>
      <c r="I51" s="36" t="str">
        <f t="shared" si="20"/>
        <v>??</v>
      </c>
      <c r="J51" s="38" t="str">
        <f t="shared" si="20"/>
        <v>??</v>
      </c>
      <c r="K51" s="37" t="str">
        <f t="shared" si="20"/>
        <v>??</v>
      </c>
      <c r="L51" s="36" t="str">
        <f t="shared" si="20"/>
        <v>??</v>
      </c>
      <c r="M51" s="38" t="str">
        <f t="shared" si="20"/>
        <v>??</v>
      </c>
      <c r="N51" s="39" t="str">
        <f t="shared" si="20"/>
        <v>??</v>
      </c>
      <c r="O51" s="6"/>
      <c r="T51" s="38" t="str">
        <f>IF(AND(T$40="Not available",T$41="Not available"),"N/A","??")</f>
        <v>??</v>
      </c>
      <c r="U51" s="38" t="str">
        <f>IF(AND(U$40="Not available",U$41="Not available"),"N/A","??")</f>
        <v>??</v>
      </c>
    </row>
    <row r="52" spans="1:21" x14ac:dyDescent="0.25">
      <c r="A52" s="70"/>
      <c r="B52" s="70"/>
      <c r="C52" s="4" t="s">
        <v>45</v>
      </c>
      <c r="D52" s="5"/>
      <c r="E52" s="5"/>
      <c r="F52" s="31"/>
      <c r="G52" s="38" t="str">
        <f>IF(G$12="Not available","N/A","??")</f>
        <v>??</v>
      </c>
      <c r="H52" s="55" t="str">
        <f>IF(H$12="Not available","N/A","??")</f>
        <v>??</v>
      </c>
      <c r="I52" s="36" t="str">
        <f t="shared" si="18"/>
        <v>??</v>
      </c>
      <c r="J52" s="38" t="str">
        <f t="shared" si="18"/>
        <v>??</v>
      </c>
      <c r="K52" s="37" t="str">
        <f t="shared" si="18"/>
        <v>??</v>
      </c>
      <c r="L52" s="36" t="str">
        <f t="shared" si="18"/>
        <v>??</v>
      </c>
      <c r="M52" s="38" t="str">
        <f t="shared" si="18"/>
        <v>??</v>
      </c>
      <c r="N52" s="39" t="str">
        <f t="shared" si="18"/>
        <v>??</v>
      </c>
      <c r="O52" s="6"/>
      <c r="T52" s="38" t="str">
        <f>IF(T$12="Not available","N/A","??")</f>
        <v>??</v>
      </c>
      <c r="U52" s="38" t="str">
        <f t="shared" si="19"/>
        <v>??</v>
      </c>
    </row>
    <row r="53" spans="1:21" x14ac:dyDescent="0.25">
      <c r="A53" s="70"/>
      <c r="B53" s="70"/>
      <c r="C53" s="4" t="s">
        <v>30</v>
      </c>
      <c r="D53" s="5"/>
      <c r="E53" s="19" t="s">
        <v>31</v>
      </c>
      <c r="F53" s="31"/>
      <c r="G53" s="38" t="str">
        <f>IF(G$12="Not available","N/A","??")</f>
        <v>??</v>
      </c>
      <c r="H53" s="55" t="str">
        <f t="shared" ref="H53:N54" si="21">IF(H$12="Not available","N/A","??")</f>
        <v>??</v>
      </c>
      <c r="I53" s="36" t="str">
        <f t="shared" si="21"/>
        <v>??</v>
      </c>
      <c r="J53" s="38" t="str">
        <f t="shared" si="21"/>
        <v>??</v>
      </c>
      <c r="K53" s="37" t="str">
        <f t="shared" si="21"/>
        <v>??</v>
      </c>
      <c r="L53" s="36" t="str">
        <f t="shared" si="21"/>
        <v>??</v>
      </c>
      <c r="M53" s="38" t="str">
        <f t="shared" si="21"/>
        <v>??</v>
      </c>
      <c r="N53" s="39" t="str">
        <f t="shared" si="21"/>
        <v>??</v>
      </c>
      <c r="O53" s="6"/>
      <c r="T53" s="38" t="str">
        <f t="shared" ref="T53:U54" si="22">IF(T$12="Not available","N/A","??")</f>
        <v>??</v>
      </c>
      <c r="U53" s="38" t="str">
        <f t="shared" si="22"/>
        <v>??</v>
      </c>
    </row>
    <row r="54" spans="1:21" ht="25.5" x14ac:dyDescent="0.25">
      <c r="A54" s="70"/>
      <c r="B54" s="70"/>
      <c r="C54" s="4" t="s">
        <v>32</v>
      </c>
      <c r="D54" s="5"/>
      <c r="E54" s="19" t="s">
        <v>43</v>
      </c>
      <c r="F54" s="31"/>
      <c r="G54" s="38" t="str">
        <f>IF(G$12="Not available","N/A","??")</f>
        <v>??</v>
      </c>
      <c r="H54" s="55" t="str">
        <f t="shared" si="21"/>
        <v>??</v>
      </c>
      <c r="I54" s="36" t="str">
        <f t="shared" si="21"/>
        <v>??</v>
      </c>
      <c r="J54" s="38" t="str">
        <f t="shared" si="21"/>
        <v>??</v>
      </c>
      <c r="K54" s="37" t="str">
        <f t="shared" si="21"/>
        <v>??</v>
      </c>
      <c r="L54" s="36" t="str">
        <f t="shared" si="21"/>
        <v>??</v>
      </c>
      <c r="M54" s="38" t="str">
        <f t="shared" si="21"/>
        <v>??</v>
      </c>
      <c r="N54" s="39" t="str">
        <f t="shared" si="21"/>
        <v>??</v>
      </c>
      <c r="O54" s="27" t="s">
        <v>77</v>
      </c>
      <c r="T54" s="38" t="str">
        <f t="shared" si="22"/>
        <v>??</v>
      </c>
      <c r="U54" s="38" t="str">
        <f t="shared" si="22"/>
        <v>??</v>
      </c>
    </row>
    <row r="55" spans="1:21" ht="15.75" thickBot="1" x14ac:dyDescent="0.3">
      <c r="A55" s="71"/>
      <c r="B55" s="71"/>
      <c r="C55" s="13" t="s">
        <v>44</v>
      </c>
      <c r="D55" s="14"/>
      <c r="E55" s="14"/>
      <c r="F55" s="32"/>
      <c r="G55" s="45" t="str">
        <f>IF(G$12="Not available","N/A","??")</f>
        <v>??</v>
      </c>
      <c r="H55" s="56" t="str">
        <f t="shared" ref="H55:N55" si="23">IF(H$12="Not available","N/A","??")</f>
        <v>??</v>
      </c>
      <c r="I55" s="47" t="str">
        <f t="shared" si="23"/>
        <v>??</v>
      </c>
      <c r="J55" s="45" t="str">
        <f t="shared" si="23"/>
        <v>??</v>
      </c>
      <c r="K55" s="46" t="str">
        <f t="shared" si="23"/>
        <v>??</v>
      </c>
      <c r="L55" s="47" t="str">
        <f t="shared" si="23"/>
        <v>??</v>
      </c>
      <c r="M55" s="45" t="str">
        <f t="shared" si="23"/>
        <v>??</v>
      </c>
      <c r="N55" s="48" t="str">
        <f t="shared" si="23"/>
        <v>??</v>
      </c>
      <c r="O55" s="15"/>
      <c r="T55" s="45" t="str">
        <f>IF(T$12="Not available","N/A","??")</f>
        <v>??</v>
      </c>
      <c r="U55" s="45" t="str">
        <f>IF(U$12="Not available","N/A","??")</f>
        <v>??</v>
      </c>
    </row>
    <row r="58" spans="1:21" x14ac:dyDescent="0.25">
      <c r="H58" s="26"/>
    </row>
    <row r="59" spans="1:21" x14ac:dyDescent="0.25">
      <c r="H59" s="26"/>
    </row>
    <row r="60" spans="1:21" x14ac:dyDescent="0.25">
      <c r="H60" s="26"/>
    </row>
  </sheetData>
  <mergeCells count="18">
    <mergeCell ref="G2:G7"/>
    <mergeCell ref="A11:A55"/>
    <mergeCell ref="B11:B31"/>
    <mergeCell ref="B32:B55"/>
    <mergeCell ref="D2:E2"/>
    <mergeCell ref="D3:E3"/>
    <mergeCell ref="D4:E4"/>
    <mergeCell ref="D7:E7"/>
    <mergeCell ref="D8:E8"/>
    <mergeCell ref="B5:C5"/>
    <mergeCell ref="D5:E5"/>
    <mergeCell ref="D6:E6"/>
    <mergeCell ref="B6:C6"/>
    <mergeCell ref="H2:M2"/>
    <mergeCell ref="H3:M3"/>
    <mergeCell ref="H5:N5"/>
    <mergeCell ref="H6:N6"/>
    <mergeCell ref="H7:N7"/>
  </mergeCells>
  <phoneticPr fontId="8" type="noConversion"/>
  <conditionalFormatting sqref="G12:N55">
    <cfRule type="expression" dxfId="27" priority="23" stopIfTrue="1">
      <formula>G$12="Not available"</formula>
    </cfRule>
    <cfRule type="expression" dxfId="26" priority="24">
      <formula>OR(G12="N/A",G12="Not available")</formula>
    </cfRule>
  </conditionalFormatting>
  <conditionalFormatting sqref="G14:N14">
    <cfRule type="expression" dxfId="25" priority="31">
      <formula>AND(G$14&lt;&gt;"No airbag",G$14&lt;&gt;"")</formula>
    </cfRule>
  </conditionalFormatting>
  <conditionalFormatting sqref="G15:N15">
    <cfRule type="expression" dxfId="24" priority="32">
      <formula>AND(G$15&lt;&gt;"Not available",G$15&lt;&gt;"")</formula>
    </cfRule>
  </conditionalFormatting>
  <conditionalFormatting sqref="G27:N28">
    <cfRule type="expression" dxfId="23" priority="25">
      <formula>OR(G27="No",G27="Fail")</formula>
    </cfRule>
  </conditionalFormatting>
  <conditionalFormatting sqref="G29:N55 G12:N26">
    <cfRule type="expression" dxfId="22" priority="44">
      <formula>OR(G12="No",G12="Fail")</formula>
    </cfRule>
  </conditionalFormatting>
  <conditionalFormatting sqref="G31:N31">
    <cfRule type="expression" dxfId="21" priority="33">
      <formula>AND(G$31&lt;&gt;"Not available",G$31&lt;&gt;"")</formula>
    </cfRule>
  </conditionalFormatting>
  <conditionalFormatting sqref="G36:N36">
    <cfRule type="expression" dxfId="20" priority="34">
      <formula>G$36="No"</formula>
    </cfRule>
  </conditionalFormatting>
  <conditionalFormatting sqref="G37:N37">
    <cfRule type="expression" dxfId="19" priority="35">
      <formula>G$37="No"</formula>
    </cfRule>
  </conditionalFormatting>
  <conditionalFormatting sqref="G40:N41">
    <cfRule type="expression" dxfId="18" priority="36">
      <formula>AND(G$40="Not available",G$41="Not available")</formula>
    </cfRule>
  </conditionalFormatting>
  <conditionalFormatting sqref="G43:N43">
    <cfRule type="expression" dxfId="17" priority="37">
      <formula>G$43="No"</formula>
    </cfRule>
  </conditionalFormatting>
  <conditionalFormatting sqref="G50:N50">
    <cfRule type="expression" dxfId="16" priority="38">
      <formula>G$50="Fail"</formula>
    </cfRule>
  </conditionalFormatting>
  <conditionalFormatting sqref="G52:N52">
    <cfRule type="expression" dxfId="15" priority="40">
      <formula>G$52="Fail"</formula>
    </cfRule>
  </conditionalFormatting>
  <conditionalFormatting sqref="G54:N54">
    <cfRule type="expression" dxfId="14" priority="43">
      <formula>LEFT(G$54,2)="No"</formula>
    </cfRule>
  </conditionalFormatting>
  <conditionalFormatting sqref="T12:U55">
    <cfRule type="expression" dxfId="13" priority="1" stopIfTrue="1">
      <formula>T$12="Not available"</formula>
    </cfRule>
    <cfRule type="expression" dxfId="12" priority="2">
      <formula>OR(T12="N/A",T12="Not available")</formula>
    </cfRule>
  </conditionalFormatting>
  <conditionalFormatting sqref="T15:U15">
    <cfRule type="expression" dxfId="11" priority="10">
      <formula>AND(T$15&lt;&gt;"Not available",T$15&lt;&gt;"")</formula>
    </cfRule>
  </conditionalFormatting>
  <conditionalFormatting sqref="T27:U28">
    <cfRule type="expression" dxfId="10" priority="3">
      <formula>OR(T27="No",T27="Fail")</formula>
    </cfRule>
  </conditionalFormatting>
  <conditionalFormatting sqref="T29:U55 T12:U26">
    <cfRule type="expression" dxfId="9" priority="19">
      <formula>OR(T12="No",T12="Fail")</formula>
    </cfRule>
  </conditionalFormatting>
  <conditionalFormatting sqref="T31:U31">
    <cfRule type="expression" dxfId="8" priority="11">
      <formula>AND(T$31&lt;&gt;"Not available",T$31&lt;&gt;"")</formula>
    </cfRule>
  </conditionalFormatting>
  <conditionalFormatting sqref="T36:U36">
    <cfRule type="expression" dxfId="7" priority="12">
      <formula>T$36="No"</formula>
    </cfRule>
  </conditionalFormatting>
  <conditionalFormatting sqref="T37:U37">
    <cfRule type="expression" dxfId="6" priority="13">
      <formula>T$37="No"</formula>
    </cfRule>
  </conditionalFormatting>
  <conditionalFormatting sqref="T40:U41">
    <cfRule type="expression" dxfId="5" priority="14">
      <formula>AND(T$40="Not available",T$41="Not available")</formula>
    </cfRule>
  </conditionalFormatting>
  <conditionalFormatting sqref="T43:U43">
    <cfRule type="expression" dxfId="4" priority="15">
      <formula>T$43="No"</formula>
    </cfRule>
  </conditionalFormatting>
  <conditionalFormatting sqref="T50:U50">
    <cfRule type="expression" dxfId="3" priority="16">
      <formula>T$50="Fail"</formula>
    </cfRule>
  </conditionalFormatting>
  <conditionalFormatting sqref="T52:U52">
    <cfRule type="expression" dxfId="2" priority="17">
      <formula>T$52="Fail"</formula>
    </cfRule>
  </conditionalFormatting>
  <conditionalFormatting sqref="T54:U54">
    <cfRule type="expression" dxfId="1" priority="18">
      <formula>LEFT(T$54,2)="No"</formula>
    </cfRule>
  </conditionalFormatting>
  <conditionalFormatting sqref="U14">
    <cfRule type="expression" dxfId="0" priority="9">
      <formula>AND(U$14&lt;&gt;"No airbag",U$14&lt;&gt;"")</formula>
    </cfRule>
  </conditionalFormatting>
  <dataValidations count="14">
    <dataValidation type="list" allowBlank="1" showInputMessage="1" sqref="G53:N53 G40:N41 G15:N15 G12:N12 G30:N30 G18:N22 G24:N28 T53:U53 T12:U12 T15:U15 T30:U30 T40:U41" xr:uid="{307D364D-0751-4FBE-BEF4-C5901002B937}">
      <formula1>"Standard,Optional,Not available"</formula1>
    </dataValidation>
    <dataValidation type="list" allowBlank="1" showInputMessage="1" sqref="G31:N31 T31:U31" xr:uid="{69793876-F870-4DE2-A9BD-EF7A0A58FAA2}">
      <formula1>"Standard,Optional,Present in another variant of same model,Not available"</formula1>
    </dataValidation>
    <dataValidation type="list" allowBlank="1" showInputMessage="1" sqref="G50:N52 T50:U52" xr:uid="{CA6F5A22-ACF6-4DF1-9B05-4549B36CDDCE}">
      <formula1>"from ECE 16 by default position,need of alternative position,Fail"</formula1>
    </dataValidation>
    <dataValidation type="list" allowBlank="1" showInputMessage="1" sqref="G54:N54 T54:U54" xr:uid="{A5D37552-41B2-4D57-820D-4B12EF543E01}">
      <formula1>"no support leg allowed, check CRS Vehicle List"</formula1>
    </dataValidation>
    <dataValidation type="list" allowBlank="1" showInputMessage="1" sqref="G42:N42 T42:U42" xr:uid="{F8102A25-AF24-45AF-9DC7-B1EC93F155CF}">
      <formula1>"roof,parcel shelf,back of seatback,trunk, not available"</formula1>
    </dataValidation>
    <dataValidation type="list" allowBlank="1" showInputMessage="1" sqref="G13:N14 T13:U14" xr:uid="{A3442B9D-D34F-4EF0-B128-585E56FE9FB6}">
      <formula1>"no airbag, no deactivation,automatic,manual via switch,manual via on board menu"</formula1>
    </dataValidation>
    <dataValidation type="list" allowBlank="1" showInputMessage="1" sqref="G33:N35 G43:N43 G45:N49 G37:N37 T45:U49 T18:U22 T43:U43 T33:U35 T37:U37 T24:U28" xr:uid="{744D328E-D9B1-429A-98D9-BC580DB4EA6F}">
      <formula1>"Yes,No"</formula1>
    </dataValidation>
    <dataValidation type="list" allowBlank="1" showInputMessage="1" sqref="G44:N44 G38:N39 T38:U39 T44:U44" xr:uid="{D1C1A109-1090-4BD1-A9BF-34B9B86F0F21}">
      <formula1>"Needed,Not needed"</formula1>
    </dataValidation>
    <dataValidation type="list" allowBlank="1" showInputMessage="1" showErrorMessage="1" sqref="D5:E5" xr:uid="{BFE1DF47-BDEC-4A3E-B8FE-3ED80051040F}">
      <formula1>"Yes we need 2 different pages, No there is no difference except driver mirrored"</formula1>
    </dataValidation>
    <dataValidation type="list" allowBlank="1" showInputMessage="1" sqref="G36:N36 T36:U36" xr:uid="{35A87B98-CC8C-4611-A77E-16A517B0ECBF}">
      <formula1>"Yes,No,Restricted to Forward Facing"</formula1>
    </dataValidation>
    <dataValidation type="list" allowBlank="1" showInputMessage="1" showErrorMessage="1" sqref="D6:E6" xr:uid="{CB962D61-2152-4E0D-A4AC-395736B29C10}">
      <formula1>"LHD,RHD,both Hand of Drive"</formula1>
    </dataValidation>
    <dataValidation type="list" allowBlank="1" showInputMessage="1" sqref="G16:N16 T16:U16" xr:uid="{5A2DEDB9-C791-4F5E-BD04-C0511CF1501D}">
      <formula1>"only forward facing,also sideways facing,also rearwards facing,can rotate ""freely"""</formula1>
    </dataValidation>
    <dataValidation type="list" allowBlank="1" showInputMessage="1" sqref="G55:N55" xr:uid="{26FE20F1-DFAE-435D-A54C-28213E3C1BE3}">
      <formula1>"floor storage,tunnel,rail of n-1 row seat,floor height,No problem"</formula1>
    </dataValidation>
    <dataValidation type="list" allowBlank="1" showInputMessage="1" sqref="T55:U55" xr:uid="{B2946376-E9A0-456D-9634-7A6EE04F8629}">
      <formula1>"floor storage,tunnel,rail of n-1 row seat,No problem"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ng xmlns="4c2bae30-dd35-4efd-9de9-4c884b9f4564" xsi:nil="true"/>
    <lcf76f155ced4ddcb4097134ff3c332f xmlns="4c2bae30-dd35-4efd-9de9-4c884b9f4564">
      <Terms xmlns="http://schemas.microsoft.com/office/infopath/2007/PartnerControls"/>
    </lcf76f155ced4ddcb4097134ff3c332f>
    <Versionchanges xmlns="4c2bae30-dd35-4efd-9de9-4c884b9f4564" xsi:nil="true"/>
    <VersionChanges0 xmlns="4c2bae30-dd35-4efd-9de9-4c884b9f4564" xsi:nil="true"/>
    <TaxCatchAll xmlns="ee778dc3-f09c-458e-8857-afcef2d34b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42209f32da2f1ec0434d64129f36496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651ccfaf99ebc3a33f709c2e8627f5b8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F8C39-EF53-45EE-B1AE-7D28C14C31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96A5D5-9CE6-4F61-A490-F66DA66807D3}">
  <ds:schemaRefs>
    <ds:schemaRef ds:uri="http://schemas.microsoft.com/office/2006/metadata/properties"/>
    <ds:schemaRef ds:uri="http://schemas.microsoft.com/office/infopath/2007/PartnerControls"/>
    <ds:schemaRef ds:uri="4c2bae30-dd35-4efd-9de9-4c884b9f4564"/>
    <ds:schemaRef ds:uri="ee778dc3-f09c-458e-8857-afcef2d34b10"/>
  </ds:schemaRefs>
</ds:datastoreItem>
</file>

<file path=customXml/itemProps3.xml><?xml version="1.0" encoding="utf-8"?>
<ds:datastoreItem xmlns:ds="http://schemas.openxmlformats.org/officeDocument/2006/customXml" ds:itemID="{4FCB6F24-D4BF-4873-A97C-5E3E719E3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Cover</vt:lpstr>
      <vt:lpstr>Template OEM information</vt:lpstr>
      <vt:lpstr>Cover!DocDate</vt:lpstr>
      <vt:lpstr>Cover!Print_Area</vt:lpstr>
      <vt:lpstr>Cover!VersionNumber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TB 033 - COP Website information form v1.0</dc:title>
  <dc:subject/>
  <dc:creator>Euro NCAP</dc:creator>
  <cp:keywords/>
  <dc:description/>
  <cp:lastModifiedBy>James Ellway</cp:lastModifiedBy>
  <cp:revision/>
  <dcterms:created xsi:type="dcterms:W3CDTF">2021-07-06T14:59:55Z</dcterms:created>
  <dcterms:modified xsi:type="dcterms:W3CDTF">2025-03-04T16:24:17Z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MediaServiceImageTags">
    <vt:lpwstr/>
  </property>
</Properties>
</file>