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C:\Users\SofieVerheyen\Euro NCAP\Protocols - Protocols\Supporting information\Technical Bulletins\"/>
    </mc:Choice>
  </mc:AlternateContent>
  <xr:revisionPtr revIDLastSave="0" documentId="8_{48D0074C-B697-4D39-92B6-D2F49AFFF8F1}" xr6:coauthVersionLast="47" xr6:coauthVersionMax="47" xr10:uidLastSave="{00000000-0000-0000-0000-000000000000}"/>
  <bookViews>
    <workbookView xWindow="-108" yWindow="-108" windowWidth="41496" windowHeight="16776" xr2:uid="{963E54B7-E5E7-4B5F-BE3A-BDCFDD71A50A}"/>
  </bookViews>
  <sheets>
    <sheet name="Cover" sheetId="4" r:id="rId1"/>
    <sheet name="Template OEM information" sheetId="2" r:id="rId2"/>
  </sheets>
  <definedNames>
    <definedName name="_xlnm.Print_Area" localSheetId="0">Cover!$A$1:$I$45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U55" i="2" l="1"/>
  <c r="T55" i="2"/>
  <c r="U54" i="2"/>
  <c r="T54" i="2"/>
  <c r="U53" i="2"/>
  <c r="T53" i="2"/>
  <c r="U52" i="2"/>
  <c r="T52" i="2"/>
  <c r="U50" i="2"/>
  <c r="T50" i="2"/>
  <c r="U40" i="2"/>
  <c r="T40" i="2"/>
  <c r="U36" i="2"/>
  <c r="U39" i="2" s="1"/>
  <c r="T36" i="2"/>
  <c r="T39" i="2" s="1"/>
  <c r="U35" i="2"/>
  <c r="T35" i="2"/>
  <c r="U34" i="2"/>
  <c r="T34" i="2"/>
  <c r="U33" i="2"/>
  <c r="T33" i="2"/>
  <c r="T38" i="2" l="1"/>
  <c r="T46" i="2"/>
  <c r="U38" i="2"/>
  <c r="T37" i="2"/>
  <c r="T41" i="2"/>
  <c r="T42" i="2" s="1"/>
  <c r="T43" i="2"/>
  <c r="T44" i="2" s="1"/>
  <c r="T45" i="2"/>
  <c r="U37" i="2"/>
  <c r="U41" i="2"/>
  <c r="U42" i="2" s="1"/>
  <c r="U46" i="2" l="1"/>
  <c r="U45" i="2"/>
  <c r="T49" i="2"/>
  <c r="U51" i="2"/>
  <c r="U43" i="2"/>
  <c r="U47" i="2" s="1"/>
  <c r="T47" i="2"/>
  <c r="T48" i="2"/>
  <c r="T51" i="2"/>
  <c r="U44" i="2" l="1"/>
  <c r="U49" i="2"/>
  <c r="U48" i="2"/>
  <c r="B6" i="2" l="1"/>
  <c r="H55" i="2" l="1"/>
  <c r="G55" i="2"/>
  <c r="I55" i="2"/>
  <c r="J55" i="2"/>
  <c r="K55" i="2"/>
  <c r="L55" i="2"/>
  <c r="M55" i="2"/>
  <c r="N55" i="2"/>
  <c r="H54" i="2"/>
  <c r="G54" i="2"/>
  <c r="I54" i="2"/>
  <c r="J54" i="2"/>
  <c r="K54" i="2"/>
  <c r="L54" i="2"/>
  <c r="M54" i="2"/>
  <c r="N54" i="2"/>
  <c r="N35" i="2"/>
  <c r="M35" i="2"/>
  <c r="L35" i="2"/>
  <c r="K35" i="2"/>
  <c r="J35" i="2"/>
  <c r="N34" i="2"/>
  <c r="M34" i="2"/>
  <c r="L34" i="2"/>
  <c r="K34" i="2"/>
  <c r="J34" i="2"/>
  <c r="N33" i="2"/>
  <c r="M33" i="2"/>
  <c r="L33" i="2"/>
  <c r="K33" i="2"/>
  <c r="J33" i="2"/>
  <c r="I35" i="2"/>
  <c r="I34" i="2"/>
  <c r="I33" i="2"/>
  <c r="G35" i="2"/>
  <c r="G34" i="2"/>
  <c r="G33" i="2"/>
  <c r="H35" i="2"/>
  <c r="H34" i="2"/>
  <c r="H33" i="2"/>
  <c r="N52" i="2"/>
  <c r="M52" i="2"/>
  <c r="L52" i="2"/>
  <c r="K52" i="2"/>
  <c r="J52" i="2"/>
  <c r="I52" i="2"/>
  <c r="G52" i="2"/>
  <c r="H52" i="2"/>
  <c r="N53" i="2" l="1"/>
  <c r="M53" i="2"/>
  <c r="L53" i="2"/>
  <c r="K53" i="2"/>
  <c r="J53" i="2"/>
  <c r="I53" i="2"/>
  <c r="G53" i="2"/>
  <c r="H53" i="2"/>
  <c r="N50" i="2"/>
  <c r="M50" i="2"/>
  <c r="L50" i="2"/>
  <c r="K50" i="2"/>
  <c r="J50" i="2"/>
  <c r="I50" i="2"/>
  <c r="G50" i="2"/>
  <c r="H50" i="2"/>
  <c r="N36" i="2"/>
  <c r="N37" i="2" s="1"/>
  <c r="M36" i="2"/>
  <c r="M37" i="2" s="1"/>
  <c r="L36" i="2"/>
  <c r="L37" i="2" s="1"/>
  <c r="K36" i="2"/>
  <c r="K37" i="2" s="1"/>
  <c r="J36" i="2"/>
  <c r="J37" i="2" s="1"/>
  <c r="I36" i="2"/>
  <c r="I37" i="2" s="1"/>
  <c r="G36" i="2"/>
  <c r="H36" i="2"/>
  <c r="N40" i="2"/>
  <c r="M40" i="2"/>
  <c r="L40" i="2"/>
  <c r="K40" i="2"/>
  <c r="J40" i="2"/>
  <c r="I40" i="2"/>
  <c r="G40" i="2"/>
  <c r="H40" i="2"/>
  <c r="C37" i="4"/>
  <c r="G37" i="2" l="1"/>
  <c r="H37" i="2"/>
  <c r="I39" i="2"/>
  <c r="I38" i="2"/>
  <c r="J39" i="2"/>
  <c r="J38" i="2"/>
  <c r="L41" i="2"/>
  <c r="L51" i="2" s="1"/>
  <c r="L38" i="2"/>
  <c r="L39" i="2"/>
  <c r="G39" i="2"/>
  <c r="G38" i="2"/>
  <c r="J41" i="2"/>
  <c r="K39" i="2"/>
  <c r="K38" i="2"/>
  <c r="M38" i="2"/>
  <c r="M39" i="2"/>
  <c r="N39" i="2"/>
  <c r="N38" i="2"/>
  <c r="H38" i="2"/>
  <c r="H39" i="2"/>
  <c r="K41" i="2"/>
  <c r="K51" i="2" s="1"/>
  <c r="M41" i="2"/>
  <c r="M51" i="2" s="1"/>
  <c r="N41" i="2"/>
  <c r="N51" i="2" s="1"/>
  <c r="G41" i="2"/>
  <c r="H41" i="2"/>
  <c r="H42" i="2" s="1"/>
  <c r="I41" i="2"/>
  <c r="G42" i="2" l="1"/>
  <c r="J51" i="2"/>
  <c r="G51" i="2"/>
  <c r="J42" i="2"/>
  <c r="I51" i="2"/>
  <c r="H43" i="2"/>
  <c r="H51" i="2"/>
  <c r="M42" i="2"/>
  <c r="K42" i="2"/>
  <c r="L42" i="2"/>
  <c r="G43" i="2"/>
  <c r="K43" i="2"/>
  <c r="I43" i="2"/>
  <c r="N42" i="2"/>
  <c r="N43" i="2"/>
  <c r="J43" i="2"/>
  <c r="L43" i="2"/>
  <c r="M43" i="2"/>
  <c r="I42" i="2"/>
  <c r="M45" i="2" l="1"/>
  <c r="I49" i="2"/>
  <c r="J46" i="2"/>
  <c r="K49" i="2"/>
  <c r="G48" i="2"/>
  <c r="H45" i="2"/>
  <c r="I47" i="2"/>
  <c r="H48" i="2"/>
  <c r="K45" i="2"/>
  <c r="G46" i="2"/>
  <c r="H46" i="2"/>
  <c r="H47" i="2"/>
  <c r="H44" i="2"/>
  <c r="H49" i="2"/>
  <c r="G47" i="2"/>
  <c r="M46" i="2"/>
  <c r="M47" i="2"/>
  <c r="M48" i="2"/>
  <c r="L49" i="2"/>
  <c r="L46" i="2"/>
  <c r="L45" i="2"/>
  <c r="L44" i="2"/>
  <c r="K46" i="2"/>
  <c r="K44" i="2"/>
  <c r="K47" i="2"/>
  <c r="J44" i="2"/>
  <c r="J47" i="2"/>
  <c r="J49" i="2"/>
  <c r="J48" i="2"/>
  <c r="J45" i="2"/>
  <c r="N48" i="2"/>
  <c r="N47" i="2"/>
  <c r="N46" i="2"/>
  <c r="N45" i="2"/>
  <c r="N44" i="2"/>
  <c r="L47" i="2"/>
  <c r="I44" i="2"/>
  <c r="I48" i="2"/>
  <c r="I46" i="2"/>
  <c r="I45" i="2"/>
  <c r="K48" i="2"/>
  <c r="M44" i="2"/>
  <c r="M49" i="2"/>
  <c r="L48" i="2"/>
  <c r="G49" i="2"/>
  <c r="G45" i="2"/>
  <c r="N49" i="2"/>
  <c r="G44" i="2"/>
</calcChain>
</file>

<file path=xl/sharedStrings.xml><?xml version="1.0" encoding="utf-8"?>
<sst xmlns="http://schemas.openxmlformats.org/spreadsheetml/2006/main" count="141" uniqueCount="108">
  <si>
    <t>Child Occupant Protection</t>
  </si>
  <si>
    <t>Website Information Form</t>
  </si>
  <si>
    <t>TB 033</t>
  </si>
  <si>
    <r>
      <t>Copyright 2021 ©Euro NCAP</t>
    </r>
    <r>
      <rPr>
        <sz val="9"/>
        <color theme="1"/>
        <rFont val="Etelka Text Pro"/>
      </rPr>
      <t xml:space="preserve"> - This work is the intellectual property of Euro NCAP. Permission is granted for this material to be shared for non-commercial, educational purposes, provided that this copyright statement appears on the reproduced materials and notice is given that the copying is by permission of Euro NCAP. To disseminate otherwise or to republish requires written permission from Euro NCAP.</t>
    </r>
  </si>
  <si>
    <t>Title</t>
  </si>
  <si>
    <t>Version</t>
  </si>
  <si>
    <t>Document Number</t>
  </si>
  <si>
    <t>TB033</t>
  </si>
  <si>
    <t>Author</t>
  </si>
  <si>
    <t>James Ellway, Celine Adalian</t>
  </si>
  <si>
    <t>Date</t>
  </si>
  <si>
    <t>Related Documents</t>
  </si>
  <si>
    <t>Euro NCAP Child Occupant Protection Protocol</t>
  </si>
  <si>
    <t>Status</t>
  </si>
  <si>
    <t>Information</t>
  </si>
  <si>
    <t>Application Date</t>
  </si>
  <si>
    <r>
      <t>1</t>
    </r>
    <r>
      <rPr>
        <vertAlign val="superscript"/>
        <sz val="10"/>
        <color theme="1"/>
        <rFont val="Times New Roman"/>
        <family val="1"/>
      </rPr>
      <t>st</t>
    </r>
    <r>
      <rPr>
        <sz val="10"/>
        <color theme="1"/>
        <rFont val="Times New Roman"/>
        <family val="1"/>
      </rPr>
      <t xml:space="preserve"> January 2023</t>
    </r>
  </si>
  <si>
    <t>OEM Spreadsheet detailing Vehicle information regarding Child Occupant Protection</t>
  </si>
  <si>
    <t xml:space="preserve">Table is to be completed by the OEM. </t>
  </si>
  <si>
    <t xml:space="preserve">Information must be provided regarding both standard and optional equipment. </t>
  </si>
  <si>
    <t>VEHICLE PROVISIONS</t>
  </si>
  <si>
    <t>Comments</t>
  </si>
  <si>
    <t>Data to be provided by the OEM in advance from the assessment</t>
  </si>
  <si>
    <t>Vehicle general characteristics</t>
  </si>
  <si>
    <t xml:space="preserve">Seat arrangement </t>
  </si>
  <si>
    <t/>
  </si>
  <si>
    <t>Row 1 frontal airbag deactivation</t>
  </si>
  <si>
    <t>Where applicable as either standard or optional equipment</t>
  </si>
  <si>
    <t>Seat orientation</t>
  </si>
  <si>
    <t xml:space="preserve">Where applicable </t>
  </si>
  <si>
    <t>seatback angle</t>
  </si>
  <si>
    <t>seat fore/aft</t>
  </si>
  <si>
    <t>seat height</t>
  </si>
  <si>
    <t>extra comfort equipment</t>
  </si>
  <si>
    <t>non-use / stowable position</t>
  </si>
  <si>
    <t>HR height</t>
  </si>
  <si>
    <t>HR tilt</t>
  </si>
  <si>
    <t>Seat belts</t>
  </si>
  <si>
    <t>Where applicable - provide details how to attach bucke and if a specific path is required</t>
  </si>
  <si>
    <t>OEM data will be checked with CRS installation</t>
  </si>
  <si>
    <t>Specificities dedicated to Child Protection</t>
  </si>
  <si>
    <t>i-Size homologation</t>
  </si>
  <si>
    <t>Isofix homologation</t>
  </si>
  <si>
    <t>(not needed if i-Size already)</t>
  </si>
  <si>
    <t>Location of top-tether anchorage</t>
  </si>
  <si>
    <t>ISO/R3 compatibility</t>
  </si>
  <si>
    <t>ISO/B2 belt + Isofix compatibility</t>
  </si>
  <si>
    <t>Lower-tether anchorage</t>
  </si>
  <si>
    <t>(provide instructions where to find them)</t>
  </si>
  <si>
    <t>Support leg compatibility</t>
  </si>
  <si>
    <t>Universal Gabarit compatibility - additional info</t>
  </si>
  <si>
    <t>ISO/R1</t>
  </si>
  <si>
    <t>ISO/R2</t>
  </si>
  <si>
    <t>ISO/F2</t>
  </si>
  <si>
    <t>ISO/F2X</t>
  </si>
  <si>
    <t>N/A</t>
  </si>
  <si>
    <t>Seat adjustment possibilities</t>
  </si>
  <si>
    <t>Head Restraint adjustment possibilities</t>
  </si>
  <si>
    <t>Universal Gabarit compatibility (ECE 16 only)</t>
  </si>
  <si>
    <t>Universal Gabarit compatibility (with Euro NCAP additional requirements)</t>
  </si>
  <si>
    <t>(apart from i-Size homologation)</t>
  </si>
  <si>
    <t>Support leg possible incompatibility reason</t>
  </si>
  <si>
    <t>ISO/B3 compatibility</t>
  </si>
  <si>
    <t>put optional if one adjustment (or more) is not standard</t>
  </si>
  <si>
    <t>(=i-Size)</t>
  </si>
  <si>
    <t>presented as standard / optional / not available since the equipment may not be in std</t>
  </si>
  <si>
    <t>Row 2 or Row 3 frontal protection airbag and its deactivation</t>
  </si>
  <si>
    <t>inflating seat belt</t>
  </si>
  <si>
    <t>stowable / foldable or removable</t>
  </si>
  <si>
    <t>HR fore/aft</t>
  </si>
  <si>
    <t>HR removable</t>
  </si>
  <si>
    <t>presence of secondary buckle for the belt anchorage</t>
  </si>
  <si>
    <t>Floor storage in front of the seat position, in the possible support leg area</t>
  </si>
  <si>
    <t xml:space="preserve">Each row has a specific Validation List to use to chose the answer. Any further information can be added in the comments section. </t>
  </si>
  <si>
    <t>To help you fill in the table, there are formulas that can hide cells depending on a previous question. But once you select the choice in the list, the formula has disappeared.</t>
  </si>
  <si>
    <t>For this reason, if you have to come back to the original formula please go to row T and row U, the original formulas are there.</t>
  </si>
  <si>
    <t>Front Passenger</t>
  </si>
  <si>
    <t>Driver</t>
  </si>
  <si>
    <t>Centre</t>
  </si>
  <si>
    <t>Row 1</t>
  </si>
  <si>
    <t>Row 2</t>
  </si>
  <si>
    <t>Row 3</t>
  </si>
  <si>
    <t>Left</t>
  </si>
  <si>
    <t>Right</t>
  </si>
  <si>
    <t>Comments about this table</t>
  </si>
  <si>
    <t>This table goes together with the table "for website" which is a sketch of the possible visual display that can be on the website</t>
  </si>
  <si>
    <t>Vehicle make:</t>
  </si>
  <si>
    <t>Vehicle model:</t>
  </si>
  <si>
    <t>Assessment year:</t>
  </si>
  <si>
    <t>Is there any difference between RHD and LHD?</t>
  </si>
  <si>
    <t>Filled in by:</t>
  </si>
  <si>
    <t>Date of modification:</t>
  </si>
  <si>
    <t>if to be compatible there is a need to modify something else than the seat adjustment</t>
  </si>
  <si>
    <t>means extra 150 mm belt length</t>
  </si>
  <si>
    <t>when homologated for i-Size, the floor is judged compatible for support leg. But if the support leg is not i-Size, there may be other problems. Recommendation in case of iSize homologation to always write Check CRS vehicle List to cover the Isofix CRS</t>
  </si>
  <si>
    <t>stowable means sinking in the floor</t>
  </si>
  <si>
    <t>CRS Forward Facing allowed with Frontal airbag ON</t>
  </si>
  <si>
    <t>CRS Forward Facing allowed with Frontal airbag OFF</t>
  </si>
  <si>
    <t>CRS Rearward Facing allowed with Frontal airbag OFF</t>
  </si>
  <si>
    <t>Universal Gabarit compatibility - Specific vehicle seat adjustment need</t>
  </si>
  <si>
    <t>whenever the seat adjustment needs to differ from the by default adjustment defined by regulation to have compatibility, answer = "needed"</t>
  </si>
  <si>
    <t>ISO/B2 compatibility when using belt only</t>
  </si>
  <si>
    <t>ISO/R3 compatibility - Specific vehicle seat adjustment need</t>
  </si>
  <si>
    <t>Template front row</t>
  </si>
  <si>
    <t>Template rear row</t>
  </si>
  <si>
    <t>ISO/F3</t>
  </si>
  <si>
    <t>Version 1.2</t>
  </si>
  <si>
    <r>
      <t>20</t>
    </r>
    <r>
      <rPr>
        <vertAlign val="superscript"/>
        <sz val="10"/>
        <color theme="1"/>
        <rFont val="Times New Roman"/>
        <family val="1"/>
      </rPr>
      <t>th</t>
    </r>
    <r>
      <rPr>
        <sz val="10"/>
        <color theme="1"/>
        <rFont val="Times New Roman"/>
        <family val="1"/>
      </rPr>
      <t xml:space="preserve"> January 2025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</si>
</sst>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6" x14ac:knownFonts="1">
    <font>
      <sz val="11"/>
      <color theme="1"/>
      <name val="Calibri"/>
      <family val="2"/>
      <scheme val="minor"/>
    </font>
    <font>
      <b/>
      <sz val="11"/>
      <color theme="1"/>
      <name val="Calibri"/>
      <family val="2"/>
      <scheme val="minor"/>
    </font>
    <font>
      <sz val="10"/>
      <name val="Arial"/>
      <family val="2"/>
    </font>
    <font>
      <sz val="10"/>
      <name val="Calibri"/>
      <family val="2"/>
    </font>
    <font>
      <b/>
      <sz val="12"/>
      <name val="Calibri"/>
      <family val="2"/>
    </font>
    <font>
      <b/>
      <sz val="10"/>
      <name val="Calibri"/>
      <family val="2"/>
    </font>
    <font>
      <sz val="12"/>
      <color theme="1"/>
      <name val="Times New Roman"/>
      <family val="1"/>
    </font>
    <font>
      <b/>
      <sz val="9"/>
      <color theme="1"/>
      <name val="Etelka Text Pro"/>
    </font>
    <font>
      <sz val="9"/>
      <color theme="1"/>
      <name val="Etelka Text Pro"/>
    </font>
    <font>
      <b/>
      <sz val="24"/>
      <color theme="1"/>
      <name val="Times New Roman"/>
      <family val="1"/>
    </font>
    <font>
      <b/>
      <sz val="14"/>
      <color theme="1"/>
      <name val="Times New Roman"/>
      <family val="1"/>
    </font>
    <font>
      <sz val="10"/>
      <color theme="1"/>
      <name val="Times New Roman"/>
      <family val="1"/>
    </font>
    <font>
      <vertAlign val="superscript"/>
      <sz val="10"/>
      <color theme="1"/>
      <name val="Times New Roman"/>
      <family val="1"/>
    </font>
    <font>
      <sz val="11"/>
      <color rgb="FFFF0000"/>
      <name val="Calibri"/>
      <family val="2"/>
      <scheme val="minor"/>
    </font>
    <font>
      <sz val="11"/>
      <color rgb="FF0070C0"/>
      <name val="Calibri"/>
      <family val="2"/>
      <scheme val="minor"/>
    </font>
    <font>
      <sz val="8"/>
      <name val="Calibri"/>
      <family val="2"/>
      <scheme val="minor"/>
    </font>
  </fonts>
  <fills count="6">
    <fill>
      <patternFill patternType="none"/>
    </fill>
    <fill>
      <patternFill patternType="gray125"/>
    </fill>
    <fill>
      <patternFill patternType="solid">
        <fgColor theme="0" tint="-4.9989318521683403E-2"/>
        <bgColor indexed="64"/>
      </patternFill>
    </fill>
    <fill>
      <patternFill patternType="solid">
        <fgColor theme="7" tint="0.79998168889431442"/>
        <bgColor indexed="64"/>
      </patternFill>
    </fill>
    <fill>
      <patternFill patternType="solid">
        <fgColor theme="0"/>
        <bgColor indexed="64"/>
      </patternFill>
    </fill>
    <fill>
      <patternFill patternType="solid">
        <fgColor theme="8" tint="0.79998168889431442"/>
        <bgColor indexed="64"/>
      </patternFill>
    </fill>
  </fills>
  <borders count="39">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style="thin">
        <color indexed="64"/>
      </left>
      <right style="medium">
        <color indexed="64"/>
      </right>
      <top style="medium">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s>
  <cellStyleXfs count="2">
    <xf numFmtId="0" fontId="0" fillId="0" borderId="0"/>
    <xf numFmtId="0" fontId="2" fillId="0" borderId="0"/>
  </cellStyleXfs>
  <cellXfs count="87">
    <xf numFmtId="0" fontId="0" fillId="0" borderId="0" xfId="0"/>
    <xf numFmtId="0" fontId="0" fillId="0" borderId="0" xfId="0" applyAlignment="1">
      <alignment vertical="center"/>
    </xf>
    <xf numFmtId="0" fontId="2" fillId="2" borderId="6" xfId="1" applyFill="1" applyBorder="1" applyAlignment="1">
      <alignment vertical="center"/>
    </xf>
    <xf numFmtId="0" fontId="0" fillId="2" borderId="8" xfId="0" applyFill="1" applyBorder="1" applyAlignment="1">
      <alignment vertical="center"/>
    </xf>
    <xf numFmtId="0" fontId="3" fillId="2" borderId="9" xfId="1" applyFont="1" applyFill="1" applyBorder="1" applyAlignment="1">
      <alignment vertical="center"/>
    </xf>
    <xf numFmtId="0" fontId="3" fillId="2" borderId="0" xfId="1" applyFont="1" applyFill="1" applyAlignment="1">
      <alignment vertical="center"/>
    </xf>
    <xf numFmtId="49" fontId="3" fillId="0" borderId="11" xfId="1" quotePrefix="1" applyNumberFormat="1" applyFont="1" applyBorder="1" applyAlignment="1">
      <alignment horizontal="center" vertical="center"/>
    </xf>
    <xf numFmtId="0" fontId="1" fillId="0" borderId="0" xfId="0" applyFont="1" applyAlignment="1">
      <alignment vertical="center"/>
    </xf>
    <xf numFmtId="0" fontId="4" fillId="2" borderId="1" xfId="1" applyFont="1" applyFill="1" applyBorder="1" applyAlignment="1" applyProtection="1">
      <alignment horizontal="left" vertical="center"/>
      <protection locked="0"/>
    </xf>
    <xf numFmtId="0" fontId="4" fillId="2" borderId="2" xfId="1" applyFont="1" applyFill="1" applyBorder="1" applyAlignment="1" applyProtection="1">
      <alignment vertical="center"/>
      <protection locked="0"/>
    </xf>
    <xf numFmtId="0" fontId="4" fillId="2" borderId="3" xfId="1" applyFont="1" applyFill="1" applyBorder="1" applyAlignment="1" applyProtection="1">
      <alignment horizontal="center" vertical="center"/>
      <protection locked="0"/>
    </xf>
    <xf numFmtId="0" fontId="4" fillId="2" borderId="4" xfId="1" applyFont="1" applyFill="1" applyBorder="1" applyAlignment="1" applyProtection="1">
      <alignment horizontal="center" vertical="center" wrapText="1"/>
      <protection locked="0"/>
    </xf>
    <xf numFmtId="0" fontId="5" fillId="2" borderId="5" xfId="1" applyFont="1" applyFill="1" applyBorder="1" applyAlignment="1">
      <alignment vertical="center"/>
    </xf>
    <xf numFmtId="0" fontId="3" fillId="2" borderId="12" xfId="1" applyFont="1" applyFill="1" applyBorder="1" applyAlignment="1">
      <alignment vertical="center"/>
    </xf>
    <xf numFmtId="0" fontId="3" fillId="2" borderId="13" xfId="1" applyFont="1" applyFill="1" applyBorder="1" applyAlignment="1">
      <alignment vertical="center"/>
    </xf>
    <xf numFmtId="49" fontId="3" fillId="0" borderId="15" xfId="1" quotePrefix="1" applyNumberFormat="1" applyFont="1" applyBorder="1" applyAlignment="1">
      <alignment horizontal="center" vertical="center"/>
    </xf>
    <xf numFmtId="0" fontId="0" fillId="4" borderId="0" xfId="0" applyFill="1"/>
    <xf numFmtId="0" fontId="6" fillId="0" borderId="0" xfId="0" applyFont="1" applyAlignment="1">
      <alignment vertical="center" wrapText="1"/>
    </xf>
    <xf numFmtId="0" fontId="9" fillId="4" borderId="0" xfId="0" applyFont="1" applyFill="1" applyAlignment="1">
      <alignment horizontal="center"/>
    </xf>
    <xf numFmtId="0" fontId="10" fillId="4" borderId="0" xfId="0" applyFont="1" applyFill="1" applyAlignment="1">
      <alignment horizontal="center"/>
    </xf>
    <xf numFmtId="49" fontId="3" fillId="0" borderId="21" xfId="1" quotePrefix="1" applyNumberFormat="1" applyFont="1" applyBorder="1" applyAlignment="1">
      <alignment horizontal="center" vertical="center"/>
    </xf>
    <xf numFmtId="0" fontId="4" fillId="2" borderId="3" xfId="1" applyFont="1" applyFill="1" applyBorder="1" applyAlignment="1" applyProtection="1">
      <alignment horizontal="center" vertical="center" wrapText="1"/>
      <protection locked="0"/>
    </xf>
    <xf numFmtId="0" fontId="4" fillId="2" borderId="22" xfId="1" applyFont="1" applyFill="1" applyBorder="1" applyAlignment="1" applyProtection="1">
      <alignment horizontal="center" vertical="center" wrapText="1"/>
      <protection locked="0"/>
    </xf>
    <xf numFmtId="0" fontId="3" fillId="2" borderId="0" xfId="1" applyFont="1" applyFill="1" applyAlignment="1">
      <alignment horizontal="right" vertical="center"/>
    </xf>
    <xf numFmtId="0" fontId="0" fillId="4" borderId="28" xfId="0" applyFill="1" applyBorder="1" applyAlignment="1">
      <alignment vertical="center"/>
    </xf>
    <xf numFmtId="0" fontId="0" fillId="4" borderId="23" xfId="0" applyFill="1" applyBorder="1" applyAlignment="1">
      <alignment horizontal="right" vertical="center"/>
    </xf>
    <xf numFmtId="0" fontId="0" fillId="4" borderId="29" xfId="0" applyFill="1" applyBorder="1" applyAlignment="1">
      <alignment vertical="center"/>
    </xf>
    <xf numFmtId="0" fontId="0" fillId="4" borderId="16" xfId="0" applyFill="1" applyBorder="1" applyAlignment="1">
      <alignment horizontal="right" vertical="center"/>
    </xf>
    <xf numFmtId="0" fontId="0" fillId="4" borderId="30" xfId="0" applyFill="1" applyBorder="1" applyAlignment="1">
      <alignment vertical="center"/>
    </xf>
    <xf numFmtId="0" fontId="0" fillId="4" borderId="26" xfId="0" applyFill="1" applyBorder="1" applyAlignment="1">
      <alignment horizontal="right" vertical="center"/>
    </xf>
    <xf numFmtId="0" fontId="13" fillId="0" borderId="0" xfId="0" applyFont="1" applyAlignment="1">
      <alignment horizontal="right" vertical="center"/>
    </xf>
    <xf numFmtId="49" fontId="3" fillId="0" borderId="11" xfId="1" quotePrefix="1" applyNumberFormat="1" applyFont="1" applyBorder="1" applyAlignment="1">
      <alignment horizontal="center" vertical="center" wrapText="1"/>
    </xf>
    <xf numFmtId="0" fontId="4" fillId="2" borderId="31" xfId="1" applyFont="1" applyFill="1" applyBorder="1" applyAlignment="1" applyProtection="1">
      <alignment horizontal="center" vertical="center" wrapText="1"/>
      <protection locked="0"/>
    </xf>
    <xf numFmtId="0" fontId="4" fillId="2" borderId="31" xfId="1" applyFont="1" applyFill="1" applyBorder="1" applyAlignment="1" applyProtection="1">
      <alignment horizontal="center" vertical="center"/>
      <protection locked="0"/>
    </xf>
    <xf numFmtId="0" fontId="2" fillId="2" borderId="32" xfId="1" applyFill="1" applyBorder="1" applyAlignment="1">
      <alignment vertical="center"/>
    </xf>
    <xf numFmtId="49" fontId="3" fillId="2" borderId="33" xfId="1" applyNumberFormat="1" applyFont="1" applyFill="1" applyBorder="1" applyAlignment="1">
      <alignment horizontal="center" vertical="center"/>
    </xf>
    <xf numFmtId="49" fontId="3" fillId="2" borderId="34" xfId="1" applyNumberFormat="1" applyFont="1" applyFill="1" applyBorder="1" applyAlignment="1">
      <alignment horizontal="center" vertical="center"/>
    </xf>
    <xf numFmtId="49" fontId="3" fillId="0" borderId="33" xfId="1" applyNumberFormat="1" applyFont="1" applyBorder="1" applyAlignment="1">
      <alignment horizontal="center" vertical="center" wrapText="1"/>
    </xf>
    <xf numFmtId="49" fontId="3" fillId="0" borderId="10" xfId="1" applyNumberFormat="1" applyFont="1" applyBorder="1" applyAlignment="1">
      <alignment horizontal="center" vertical="center" wrapText="1"/>
    </xf>
    <xf numFmtId="49" fontId="3" fillId="0" borderId="11" xfId="1" applyNumberFormat="1" applyFont="1" applyBorder="1" applyAlignment="1">
      <alignment horizontal="center" vertical="center" wrapText="1"/>
    </xf>
    <xf numFmtId="0" fontId="3" fillId="0" borderId="33" xfId="1" applyFont="1" applyBorder="1" applyAlignment="1">
      <alignment horizontal="center" vertical="center" wrapText="1"/>
    </xf>
    <xf numFmtId="0" fontId="3" fillId="0" borderId="11" xfId="1" applyFont="1" applyBorder="1" applyAlignment="1">
      <alignment horizontal="center" vertical="center" wrapText="1"/>
    </xf>
    <xf numFmtId="0" fontId="3" fillId="0" borderId="10" xfId="1" applyFont="1" applyBorder="1" applyAlignment="1">
      <alignment horizontal="center" vertical="center" wrapText="1"/>
    </xf>
    <xf numFmtId="0" fontId="3" fillId="0" borderId="11" xfId="1" quotePrefix="1" applyFont="1" applyBorder="1" applyAlignment="1">
      <alignment horizontal="center" vertical="center" wrapText="1"/>
    </xf>
    <xf numFmtId="49" fontId="3" fillId="2" borderId="9" xfId="1" applyNumberFormat="1" applyFont="1" applyFill="1" applyBorder="1" applyAlignment="1">
      <alignment horizontal="center" vertical="center"/>
    </xf>
    <xf numFmtId="0" fontId="2" fillId="2" borderId="7" xfId="1" applyFill="1" applyBorder="1" applyAlignment="1">
      <alignment vertical="center" wrapText="1"/>
    </xf>
    <xf numFmtId="0" fontId="0" fillId="2" borderId="32" xfId="0" applyFill="1" applyBorder="1" applyAlignment="1">
      <alignment vertical="center" wrapText="1"/>
    </xf>
    <xf numFmtId="0" fontId="0" fillId="2" borderId="7" xfId="0" applyFill="1" applyBorder="1" applyAlignment="1">
      <alignment vertical="center" wrapText="1"/>
    </xf>
    <xf numFmtId="0" fontId="0" fillId="2" borderId="8" xfId="0" applyFill="1" applyBorder="1" applyAlignment="1">
      <alignment vertical="center" wrapText="1"/>
    </xf>
    <xf numFmtId="0" fontId="3" fillId="0" borderId="14" xfId="1" applyFont="1" applyBorder="1" applyAlignment="1">
      <alignment horizontal="center" vertical="center" wrapText="1"/>
    </xf>
    <xf numFmtId="0" fontId="3" fillId="0" borderId="15" xfId="1" applyFont="1" applyBorder="1" applyAlignment="1">
      <alignment horizontal="center" vertical="center" wrapText="1"/>
    </xf>
    <xf numFmtId="0" fontId="3" fillId="0" borderId="34" xfId="1" applyFont="1" applyBorder="1" applyAlignment="1">
      <alignment horizontal="center" vertical="center" wrapText="1"/>
    </xf>
    <xf numFmtId="0" fontId="3" fillId="0" borderId="15" xfId="1" quotePrefix="1" applyFont="1" applyBorder="1" applyAlignment="1">
      <alignment horizontal="center" vertical="center" wrapText="1"/>
    </xf>
    <xf numFmtId="0" fontId="4" fillId="2" borderId="35" xfId="1" applyFont="1" applyFill="1" applyBorder="1" applyAlignment="1" applyProtection="1">
      <alignment horizontal="center" vertical="center"/>
      <protection locked="0"/>
    </xf>
    <xf numFmtId="0" fontId="1" fillId="0" borderId="1" xfId="0" applyFont="1" applyBorder="1" applyAlignment="1">
      <alignment vertical="center"/>
    </xf>
    <xf numFmtId="0" fontId="1" fillId="0" borderId="2" xfId="0" applyFont="1" applyBorder="1" applyAlignment="1">
      <alignment horizontal="center" vertical="center"/>
    </xf>
    <xf numFmtId="0" fontId="1" fillId="0" borderId="4" xfId="0" applyFont="1" applyBorder="1" applyAlignment="1">
      <alignment vertical="center"/>
    </xf>
    <xf numFmtId="0" fontId="2" fillId="2" borderId="36" xfId="1" applyFill="1" applyBorder="1" applyAlignment="1">
      <alignment vertical="center" wrapText="1"/>
    </xf>
    <xf numFmtId="49" fontId="3" fillId="0" borderId="37" xfId="1" applyNumberFormat="1" applyFont="1" applyBorder="1" applyAlignment="1">
      <alignment horizontal="center" vertical="center" wrapText="1"/>
    </xf>
    <xf numFmtId="0" fontId="3" fillId="0" borderId="37" xfId="1" applyFont="1" applyBorder="1" applyAlignment="1">
      <alignment horizontal="center" vertical="center" wrapText="1"/>
    </xf>
    <xf numFmtId="0" fontId="3" fillId="0" borderId="38" xfId="1" applyFont="1" applyBorder="1" applyAlignment="1">
      <alignment horizontal="center" vertical="center" wrapText="1"/>
    </xf>
    <xf numFmtId="0" fontId="14" fillId="0" borderId="0" xfId="0" applyFont="1" applyAlignment="1">
      <alignment horizontal="left" vertical="center"/>
    </xf>
    <xf numFmtId="49" fontId="3" fillId="2" borderId="10" xfId="1" applyNumberFormat="1" applyFont="1" applyFill="1" applyBorder="1" applyAlignment="1">
      <alignment horizontal="center" vertical="center" wrapText="1"/>
    </xf>
    <xf numFmtId="49" fontId="3" fillId="2" borderId="37" xfId="1" applyNumberFormat="1" applyFont="1" applyFill="1" applyBorder="1" applyAlignment="1">
      <alignment horizontal="center" vertical="center" wrapText="1"/>
    </xf>
    <xf numFmtId="49" fontId="3" fillId="2" borderId="33" xfId="1" applyNumberFormat="1" applyFont="1" applyFill="1" applyBorder="1" applyAlignment="1">
      <alignment horizontal="center" vertical="center" wrapText="1"/>
    </xf>
    <xf numFmtId="49" fontId="3" fillId="2" borderId="11" xfId="1" applyNumberFormat="1" applyFont="1" applyFill="1" applyBorder="1" applyAlignment="1">
      <alignment horizontal="center" vertical="center" wrapText="1"/>
    </xf>
    <xf numFmtId="49" fontId="3" fillId="2" borderId="11" xfId="1" quotePrefix="1" applyNumberFormat="1" applyFont="1" applyFill="1" applyBorder="1" applyAlignment="1">
      <alignment horizontal="center" vertical="center" wrapText="1"/>
    </xf>
    <xf numFmtId="0" fontId="11" fillId="0" borderId="20" xfId="0" applyFont="1" applyBorder="1" applyAlignment="1">
      <alignment horizontal="left" vertical="center"/>
    </xf>
    <xf numFmtId="0" fontId="11" fillId="0" borderId="20" xfId="0" applyFont="1" applyBorder="1" applyAlignment="1">
      <alignment horizontal="left" vertical="center" wrapText="1"/>
    </xf>
    <xf numFmtId="0" fontId="7" fillId="0" borderId="0" xfId="0" applyFont="1" applyAlignment="1">
      <alignment horizontal="left" vertical="center" wrapText="1"/>
    </xf>
    <xf numFmtId="164" fontId="11" fillId="0" borderId="20" xfId="0" applyNumberFormat="1" applyFont="1" applyBorder="1" applyAlignment="1">
      <alignment horizontal="left" vertical="center"/>
    </xf>
    <xf numFmtId="0" fontId="14" fillId="0" borderId="0" xfId="0" applyFont="1" applyAlignment="1">
      <alignment horizontal="left" vertical="center"/>
    </xf>
    <xf numFmtId="0" fontId="14" fillId="0" borderId="0" xfId="0" applyFont="1" applyAlignment="1">
      <alignment horizontal="left" vertical="center" wrapText="1"/>
    </xf>
    <xf numFmtId="0" fontId="0" fillId="5" borderId="0" xfId="0" applyFill="1" applyAlignment="1">
      <alignment horizontal="center" vertical="center" wrapText="1"/>
    </xf>
    <xf numFmtId="0" fontId="0" fillId="0" borderId="17" xfId="0" applyBorder="1" applyAlignment="1">
      <alignment horizontal="center" vertical="center" textRotation="90" wrapText="1"/>
    </xf>
    <xf numFmtId="0" fontId="0" fillId="0" borderId="18" xfId="0" applyBorder="1" applyAlignment="1">
      <alignment horizontal="center" vertical="center" textRotation="90" wrapText="1"/>
    </xf>
    <xf numFmtId="0" fontId="0" fillId="0" borderId="19" xfId="0" applyBorder="1" applyAlignment="1">
      <alignment horizontal="center" vertical="center" textRotation="90" wrapText="1"/>
    </xf>
    <xf numFmtId="0" fontId="0" fillId="3" borderId="23" xfId="0" applyFill="1" applyBorder="1" applyAlignment="1">
      <alignment horizontal="center" vertical="center"/>
    </xf>
    <xf numFmtId="0" fontId="0" fillId="3" borderId="24" xfId="0" applyFill="1" applyBorder="1" applyAlignment="1">
      <alignment horizontal="center" vertical="center"/>
    </xf>
    <xf numFmtId="0" fontId="0" fillId="3" borderId="16" xfId="0" applyFill="1" applyBorder="1" applyAlignment="1">
      <alignment horizontal="center" vertical="center"/>
    </xf>
    <xf numFmtId="0" fontId="0" fillId="3" borderId="25" xfId="0" applyFill="1" applyBorder="1" applyAlignment="1">
      <alignment horizontal="center" vertical="center"/>
    </xf>
    <xf numFmtId="14" fontId="0" fillId="3" borderId="26" xfId="0" applyNumberFormat="1" applyFill="1" applyBorder="1" applyAlignment="1">
      <alignment horizontal="center" vertical="center"/>
    </xf>
    <xf numFmtId="14" fontId="0" fillId="3" borderId="27" xfId="0" applyNumberFormat="1" applyFill="1" applyBorder="1" applyAlignment="1">
      <alignment horizontal="center" vertical="center"/>
    </xf>
    <xf numFmtId="0" fontId="0" fillId="4" borderId="29" xfId="0" applyFill="1" applyBorder="1" applyAlignment="1">
      <alignment horizontal="center" vertical="center" wrapText="1"/>
    </xf>
    <xf numFmtId="0" fontId="0" fillId="4" borderId="16" xfId="0" applyFill="1" applyBorder="1" applyAlignment="1">
      <alignment horizontal="center" vertical="center" wrapText="1"/>
    </xf>
    <xf numFmtId="0" fontId="0" fillId="4" borderId="29" xfId="0" applyFill="1" applyBorder="1" applyAlignment="1">
      <alignment horizontal="right" vertical="center" wrapText="1"/>
    </xf>
    <xf numFmtId="0" fontId="0" fillId="4" borderId="16" xfId="0" applyFill="1" applyBorder="1" applyAlignment="1">
      <alignment horizontal="right" vertical="center" wrapText="1"/>
    </xf>
  </cellXfs>
  <cellStyles count="2">
    <cellStyle name="Normal" xfId="0" builtinId="0"/>
    <cellStyle name="Normal 2" xfId="1" xr:uid="{2E9C5BA6-CC2D-4255-A967-27CFF20587D9}"/>
  </cellStyles>
  <dxfs count="28">
    <dxf>
      <font>
        <color auto="1"/>
      </font>
      <fill>
        <patternFill>
          <bgColor theme="5" tint="0.59996337778862885"/>
        </patternFill>
      </fill>
    </dxf>
    <dxf>
      <font>
        <color auto="1"/>
      </font>
      <fill>
        <patternFill>
          <bgColor rgb="FFFFC000"/>
        </patternFill>
      </fill>
    </dxf>
    <dxf>
      <font>
        <color auto="1"/>
      </font>
      <fill>
        <patternFill>
          <bgColor rgb="FFFFC000"/>
        </patternFill>
      </fill>
    </dxf>
    <dxf>
      <font>
        <color theme="0" tint="-0.24994659260841701"/>
      </font>
      <fill>
        <patternFill>
          <bgColor rgb="FFFF0000"/>
        </patternFill>
      </fill>
    </dxf>
    <dxf>
      <font>
        <color theme="0" tint="-0.24994659260841701"/>
      </font>
      <fill>
        <patternFill>
          <bgColor rgb="FFFF0000"/>
        </patternFill>
      </fill>
    </dxf>
    <dxf>
      <font>
        <color auto="1"/>
      </font>
      <fill>
        <patternFill>
          <bgColor theme="7" tint="0.79998168889431442"/>
        </patternFill>
      </fill>
    </dxf>
    <dxf>
      <font>
        <b/>
        <i val="0"/>
        <color theme="0"/>
      </font>
      <fill>
        <patternFill>
          <bgColor rgb="FFFF0000"/>
        </patternFill>
      </fill>
    </dxf>
    <dxf>
      <font>
        <color theme="0" tint="-0.24994659260841701"/>
      </font>
      <fill>
        <patternFill>
          <bgColor rgb="FFFF0000"/>
        </patternFill>
      </fill>
    </dxf>
    <dxf>
      <font>
        <color auto="1"/>
      </font>
      <fill>
        <patternFill>
          <bgColor theme="5" tint="0.59996337778862885"/>
        </patternFill>
      </fill>
    </dxf>
    <dxf>
      <font>
        <color rgb="FFC00000"/>
      </font>
      <fill>
        <patternFill patternType="none">
          <bgColor auto="1"/>
        </patternFill>
      </fill>
    </dxf>
    <dxf>
      <font>
        <color rgb="FFC00000"/>
      </font>
      <fill>
        <patternFill patternType="none">
          <bgColor auto="1"/>
        </patternFill>
      </fill>
    </dxf>
    <dxf>
      <font>
        <color auto="1"/>
      </font>
      <fill>
        <patternFill>
          <bgColor theme="5" tint="0.59996337778862885"/>
        </patternFill>
      </fill>
    </dxf>
    <dxf>
      <font>
        <color theme="0" tint="-0.24994659260841701"/>
      </font>
      <fill>
        <patternFill>
          <bgColor theme="0" tint="-0.499984740745262"/>
        </patternFill>
      </fill>
    </dxf>
    <dxf>
      <fill>
        <patternFill>
          <bgColor theme="0" tint="-0.24994659260841701"/>
        </patternFill>
      </fill>
    </dxf>
    <dxf>
      <font>
        <color auto="1"/>
      </font>
      <fill>
        <patternFill>
          <bgColor rgb="FFFFC000"/>
        </patternFill>
      </fill>
    </dxf>
    <dxf>
      <font>
        <color auto="1"/>
      </font>
      <fill>
        <patternFill>
          <bgColor rgb="FFFFC000"/>
        </patternFill>
      </fill>
    </dxf>
    <dxf>
      <font>
        <color theme="0" tint="-0.24994659260841701"/>
      </font>
      <fill>
        <patternFill>
          <bgColor rgb="FFFF0000"/>
        </patternFill>
      </fill>
    </dxf>
    <dxf>
      <font>
        <color theme="0" tint="-0.24994659260841701"/>
      </font>
      <fill>
        <patternFill>
          <bgColor rgb="FFFF0000"/>
        </patternFill>
      </fill>
    </dxf>
    <dxf>
      <font>
        <color auto="1"/>
      </font>
      <fill>
        <patternFill>
          <bgColor theme="7" tint="0.79998168889431442"/>
        </patternFill>
      </fill>
    </dxf>
    <dxf>
      <font>
        <b/>
        <i val="0"/>
        <color theme="0"/>
      </font>
      <fill>
        <patternFill>
          <bgColor rgb="FFFF0000"/>
        </patternFill>
      </fill>
    </dxf>
    <dxf>
      <font>
        <color theme="0" tint="-0.24994659260841701"/>
      </font>
      <fill>
        <patternFill>
          <bgColor rgb="FFFF0000"/>
        </patternFill>
      </fill>
    </dxf>
    <dxf>
      <font>
        <color auto="1"/>
      </font>
      <fill>
        <patternFill>
          <bgColor theme="5" tint="0.59996337778862885"/>
        </patternFill>
      </fill>
    </dxf>
    <dxf>
      <font>
        <color rgb="FFC00000"/>
      </font>
      <fill>
        <patternFill patternType="none">
          <bgColor auto="1"/>
        </patternFill>
      </fill>
    </dxf>
    <dxf>
      <font>
        <color rgb="FFC00000"/>
      </font>
      <fill>
        <patternFill patternType="none">
          <bgColor auto="1"/>
        </patternFill>
      </fill>
    </dxf>
    <dxf>
      <font>
        <color auto="1"/>
      </font>
      <fill>
        <patternFill>
          <bgColor theme="5" tint="0.59996337778862885"/>
        </patternFill>
      </fill>
    </dxf>
    <dxf>
      <font>
        <color auto="1"/>
      </font>
      <fill>
        <patternFill>
          <bgColor theme="5" tint="0.59996337778862885"/>
        </patternFill>
      </fill>
    </dxf>
    <dxf>
      <fill>
        <patternFill>
          <bgColor theme="0" tint="-0.24994659260841701"/>
        </patternFill>
      </fill>
    </dxf>
    <dxf>
      <font>
        <color theme="0" tint="-0.24994659260841701"/>
      </font>
      <fill>
        <patternFill>
          <bgColor theme="0" tint="-0.499984740745262"/>
        </patternFill>
      </fill>
    </dxf>
  </dxfs>
  <tableStyles count="0" defaultTableStyle="TableStyleMedium2" defaultPivotStyle="PivotStyleLight16"/>
  <colors>
    <mruColors>
      <color rgb="FFFF6D6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430643</xdr:colOff>
      <xdr:row>0</xdr:row>
      <xdr:rowOff>0</xdr:rowOff>
    </xdr:from>
    <xdr:to>
      <xdr:col>7</xdr:col>
      <xdr:colOff>203736</xdr:colOff>
      <xdr:row>12</xdr:row>
      <xdr:rowOff>145440</xdr:rowOff>
    </xdr:to>
    <xdr:pic>
      <xdr:nvPicPr>
        <xdr:cNvPr id="2" name="Picture 1" descr="logo4CBSL _rgb">
          <a:extLst>
            <a:ext uri="{FF2B5EF4-FFF2-40B4-BE49-F238E27FC236}">
              <a16:creationId xmlns:a16="http://schemas.microsoft.com/office/drawing/2014/main" id="{1E938773-671E-440F-BF1F-8B9DE220937B}"/>
            </a:ext>
          </a:extLst>
        </xdr:cNvPr>
        <xdr:cNvPicPr>
          <a:picLocks noChangeAspect="1"/>
        </xdr:cNvPicPr>
      </xdr:nvPicPr>
      <xdr:blipFill>
        <a:blip xmlns:r="http://schemas.openxmlformats.org/officeDocument/2006/relationships" r:embed="rId1" cstate="print"/>
        <a:srcRect/>
        <a:stretch>
          <a:fillRect/>
        </a:stretch>
      </xdr:blipFill>
      <xdr:spPr bwMode="auto">
        <a:xfrm>
          <a:off x="1055483" y="0"/>
          <a:ext cx="3522133" cy="2340000"/>
        </a:xfrm>
        <a:prstGeom prst="rect">
          <a:avLst/>
        </a:prstGeom>
        <a:noFill/>
        <a:ln w="9525">
          <a:noFill/>
          <a:miter lim="800000"/>
          <a:headEnd/>
          <a:tailEnd/>
        </a:ln>
      </xdr:spPr>
    </xdr:pic>
    <xdr:clientData/>
  </xdr:twoCellAnchor>
  <xdr:twoCellAnchor editAs="oneCell">
    <xdr:from>
      <xdr:col>0</xdr:col>
      <xdr:colOff>228600</xdr:colOff>
      <xdr:row>12</xdr:row>
      <xdr:rowOff>118782</xdr:rowOff>
    </xdr:from>
    <xdr:to>
      <xdr:col>8</xdr:col>
      <xdr:colOff>314325</xdr:colOff>
      <xdr:row>23</xdr:row>
      <xdr:rowOff>96371</xdr:rowOff>
    </xdr:to>
    <xdr:pic>
      <xdr:nvPicPr>
        <xdr:cNvPr id="3" name="Picture 2" descr="Blue Background">
          <a:extLst>
            <a:ext uri="{FF2B5EF4-FFF2-40B4-BE49-F238E27FC236}">
              <a16:creationId xmlns:a16="http://schemas.microsoft.com/office/drawing/2014/main" id="{3A3F8A57-827E-458A-A9D1-D55BE8172AFC}"/>
            </a:ext>
          </a:extLst>
        </xdr:cNvPr>
        <xdr:cNvPicPr>
          <a:picLocks/>
        </xdr:cNvPicPr>
      </xdr:nvPicPr>
      <xdr:blipFill>
        <a:blip xmlns:r="http://schemas.openxmlformats.org/officeDocument/2006/relationships" r:embed="rId2" cstate="print"/>
        <a:srcRect/>
        <a:stretch>
          <a:fillRect/>
        </a:stretch>
      </xdr:blipFill>
      <xdr:spPr bwMode="auto">
        <a:xfrm>
          <a:off x="228600" y="2404782"/>
          <a:ext cx="4962525" cy="2073089"/>
        </a:xfrm>
        <a:prstGeom prst="rect">
          <a:avLst/>
        </a:prstGeom>
        <a:noFill/>
        <a:ln w="9525">
          <a:noFill/>
          <a:miter lim="800000"/>
          <a:headEnd/>
          <a:tailEnd/>
        </a:ln>
      </xdr:spPr>
    </xdr:pic>
    <xdr:clientData/>
  </xdr:twoCellAnchor>
  <xdr:twoCellAnchor>
    <xdr:from>
      <xdr:col>0</xdr:col>
      <xdr:colOff>215234</xdr:colOff>
      <xdr:row>12</xdr:row>
      <xdr:rowOff>126627</xdr:rowOff>
    </xdr:from>
    <xdr:to>
      <xdr:col>8</xdr:col>
      <xdr:colOff>295276</xdr:colOff>
      <xdr:row>23</xdr:row>
      <xdr:rowOff>126627</xdr:rowOff>
    </xdr:to>
    <xdr:sp macro="" textlink="">
      <xdr:nvSpPr>
        <xdr:cNvPr id="4" name="TextBox 3">
          <a:extLst>
            <a:ext uri="{FF2B5EF4-FFF2-40B4-BE49-F238E27FC236}">
              <a16:creationId xmlns:a16="http://schemas.microsoft.com/office/drawing/2014/main" id="{D7DF274F-23E9-4856-80B7-F8F35FE4AAFA}"/>
            </a:ext>
          </a:extLst>
        </xdr:cNvPr>
        <xdr:cNvSpPr txBox="1"/>
      </xdr:nvSpPr>
      <xdr:spPr>
        <a:xfrm>
          <a:off x="215234" y="2412627"/>
          <a:ext cx="4956842" cy="209550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GB" sz="3600" b="0">
              <a:solidFill>
                <a:schemeClr val="bg1"/>
              </a:solidFill>
              <a:latin typeface="Arial" panose="020B0604020202020204" pitchFamily="34" charset="0"/>
              <a:cs typeface="Arial" panose="020B0604020202020204" pitchFamily="34" charset="0"/>
            </a:rPr>
            <a:t>Technical Bulletin</a:t>
          </a:r>
        </a:p>
      </xdr:txBody>
    </xdr:sp>
    <xdr:clientData/>
  </xdr:twoCellAnchor>
  <xdr:twoCellAnchor editAs="oneCell">
    <xdr:from>
      <xdr:col>0</xdr:col>
      <xdr:colOff>15240</xdr:colOff>
      <xdr:row>31</xdr:row>
      <xdr:rowOff>19969</xdr:rowOff>
    </xdr:from>
    <xdr:to>
      <xdr:col>9</xdr:col>
      <xdr:colOff>906</xdr:colOff>
      <xdr:row>35</xdr:row>
      <xdr:rowOff>121920</xdr:rowOff>
    </xdr:to>
    <xdr:pic>
      <xdr:nvPicPr>
        <xdr:cNvPr id="5" name="Picture 4">
          <a:extLst>
            <a:ext uri="{FF2B5EF4-FFF2-40B4-BE49-F238E27FC236}">
              <a16:creationId xmlns:a16="http://schemas.microsoft.com/office/drawing/2014/main" id="{C98A928A-A8B4-4FCE-ACCC-3BB61CAE7A95}"/>
            </a:ext>
          </a:extLst>
        </xdr:cNvPr>
        <xdr:cNvPicPr>
          <a:picLocks noChangeAspect="1"/>
        </xdr:cNvPicPr>
      </xdr:nvPicPr>
      <xdr:blipFill>
        <a:blip xmlns:r="http://schemas.openxmlformats.org/officeDocument/2006/relationships" r:embed="rId3"/>
        <a:stretch>
          <a:fillRect/>
        </a:stretch>
      </xdr:blipFill>
      <xdr:spPr>
        <a:xfrm>
          <a:off x="15240" y="6161689"/>
          <a:ext cx="5609226" cy="833471"/>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5A5011-1C61-42B8-A4AD-CABA071497D3}">
  <sheetPr codeName="Sheet2"/>
  <dimension ref="A25:I44"/>
  <sheetViews>
    <sheetView tabSelected="1" view="pageBreakPreview" zoomScaleNormal="100" zoomScaleSheetLayoutView="100" workbookViewId="0">
      <selection activeCell="C41" sqref="C41:G41"/>
    </sheetView>
  </sheetViews>
  <sheetFormatPr defaultColWidth="9.109375" defaultRowHeight="14.4" x14ac:dyDescent="0.3"/>
  <cols>
    <col min="1" max="16384" width="9.109375" style="16"/>
  </cols>
  <sheetData>
    <row r="25" spans="1:9" ht="30" x14ac:dyDescent="0.5">
      <c r="E25" s="18" t="s">
        <v>0</v>
      </c>
    </row>
    <row r="26" spans="1:9" ht="30" x14ac:dyDescent="0.5">
      <c r="E26" s="18" t="s">
        <v>1</v>
      </c>
    </row>
    <row r="29" spans="1:9" ht="17.399999999999999" x14ac:dyDescent="0.3">
      <c r="E29" s="19" t="s">
        <v>106</v>
      </c>
    </row>
    <row r="30" spans="1:9" ht="17.399999999999999" x14ac:dyDescent="0.3">
      <c r="E30" s="19" t="s">
        <v>2</v>
      </c>
    </row>
    <row r="32" spans="1:9" x14ac:dyDescent="0.3">
      <c r="A32" s="69" t="s">
        <v>3</v>
      </c>
      <c r="B32" s="69"/>
      <c r="C32" s="69"/>
      <c r="D32" s="69"/>
      <c r="E32" s="69"/>
      <c r="F32" s="69"/>
      <c r="G32" s="69"/>
      <c r="H32" s="69"/>
      <c r="I32" s="69"/>
    </row>
    <row r="33" spans="1:9" x14ac:dyDescent="0.3">
      <c r="A33" s="69"/>
      <c r="B33" s="69"/>
      <c r="C33" s="69"/>
      <c r="D33" s="69"/>
      <c r="E33" s="69"/>
      <c r="F33" s="69"/>
      <c r="G33" s="69"/>
      <c r="H33" s="69"/>
      <c r="I33" s="69"/>
    </row>
    <row r="34" spans="1:9" x14ac:dyDescent="0.3">
      <c r="A34" s="69"/>
      <c r="B34" s="69"/>
      <c r="C34" s="69"/>
      <c r="D34" s="69"/>
      <c r="E34" s="69"/>
      <c r="F34" s="69"/>
      <c r="G34" s="69"/>
      <c r="H34" s="69"/>
      <c r="I34" s="69"/>
    </row>
    <row r="35" spans="1:9" x14ac:dyDescent="0.3">
      <c r="A35" s="69"/>
      <c r="B35" s="69"/>
      <c r="C35" s="69"/>
      <c r="D35" s="69"/>
      <c r="E35" s="69"/>
      <c r="F35" s="69"/>
      <c r="G35" s="69"/>
      <c r="H35" s="69"/>
      <c r="I35" s="69"/>
    </row>
    <row r="36" spans="1:9" x14ac:dyDescent="0.3">
      <c r="A36" s="69"/>
      <c r="B36" s="69"/>
      <c r="C36" s="69"/>
      <c r="D36" s="69"/>
      <c r="E36" s="69"/>
      <c r="F36" s="69"/>
      <c r="G36" s="69"/>
      <c r="H36" s="69"/>
      <c r="I36" s="69"/>
    </row>
    <row r="37" spans="1:9" ht="15.75" customHeight="1" x14ac:dyDescent="0.3">
      <c r="A37" s="68" t="s">
        <v>4</v>
      </c>
      <c r="B37" s="68"/>
      <c r="C37" s="67" t="str">
        <f>E26</f>
        <v>Website Information Form</v>
      </c>
      <c r="D37" s="67"/>
      <c r="E37" s="67"/>
      <c r="F37" s="67"/>
      <c r="G37" s="67"/>
      <c r="H37" s="17"/>
    </row>
    <row r="38" spans="1:9" ht="15.75" customHeight="1" x14ac:dyDescent="0.3">
      <c r="A38" s="68" t="s">
        <v>5</v>
      </c>
      <c r="B38" s="68"/>
      <c r="C38" s="70">
        <v>1.2</v>
      </c>
      <c r="D38" s="70"/>
      <c r="E38" s="70"/>
      <c r="F38" s="70"/>
      <c r="G38" s="70"/>
    </row>
    <row r="39" spans="1:9" ht="15.75" customHeight="1" x14ac:dyDescent="0.3">
      <c r="A39" s="68" t="s">
        <v>6</v>
      </c>
      <c r="B39" s="68"/>
      <c r="C39" s="67" t="s">
        <v>7</v>
      </c>
      <c r="D39" s="67"/>
      <c r="E39" s="67"/>
      <c r="F39" s="67"/>
      <c r="G39" s="67"/>
    </row>
    <row r="40" spans="1:9" ht="15.75" customHeight="1" x14ac:dyDescent="0.3">
      <c r="A40" s="68" t="s">
        <v>8</v>
      </c>
      <c r="B40" s="68"/>
      <c r="C40" s="67" t="s">
        <v>9</v>
      </c>
      <c r="D40" s="67"/>
      <c r="E40" s="67"/>
      <c r="F40" s="67"/>
      <c r="G40" s="67"/>
    </row>
    <row r="41" spans="1:9" ht="15.75" customHeight="1" x14ac:dyDescent="0.3">
      <c r="A41" s="68" t="s">
        <v>10</v>
      </c>
      <c r="B41" s="68"/>
      <c r="C41" s="67" t="s">
        <v>107</v>
      </c>
      <c r="D41" s="67"/>
      <c r="E41" s="67"/>
      <c r="F41" s="67"/>
      <c r="G41" s="67"/>
    </row>
    <row r="42" spans="1:9" ht="15.75" customHeight="1" x14ac:dyDescent="0.3">
      <c r="A42" s="68" t="s">
        <v>11</v>
      </c>
      <c r="B42" s="68"/>
      <c r="C42" s="67" t="s">
        <v>12</v>
      </c>
      <c r="D42" s="67"/>
      <c r="E42" s="67"/>
      <c r="F42" s="67"/>
      <c r="G42" s="67"/>
    </row>
    <row r="43" spans="1:9" ht="15.75" customHeight="1" x14ac:dyDescent="0.3">
      <c r="A43" s="68" t="s">
        <v>13</v>
      </c>
      <c r="B43" s="68"/>
      <c r="C43" s="67" t="s">
        <v>14</v>
      </c>
      <c r="D43" s="67"/>
      <c r="E43" s="67"/>
      <c r="F43" s="67"/>
      <c r="G43" s="67"/>
    </row>
    <row r="44" spans="1:9" ht="15.75" customHeight="1" x14ac:dyDescent="0.3">
      <c r="A44" s="68" t="s">
        <v>15</v>
      </c>
      <c r="B44" s="68"/>
      <c r="C44" s="67" t="s">
        <v>16</v>
      </c>
      <c r="D44" s="67"/>
      <c r="E44" s="67"/>
      <c r="F44" s="67"/>
      <c r="G44" s="67"/>
    </row>
  </sheetData>
  <mergeCells count="17">
    <mergeCell ref="C40:G40"/>
    <mergeCell ref="C41:G41"/>
    <mergeCell ref="A32:I36"/>
    <mergeCell ref="A39:B39"/>
    <mergeCell ref="A40:B40"/>
    <mergeCell ref="A41:B41"/>
    <mergeCell ref="A38:B38"/>
    <mergeCell ref="A37:B37"/>
    <mergeCell ref="C37:G37"/>
    <mergeCell ref="C38:G38"/>
    <mergeCell ref="C39:G39"/>
    <mergeCell ref="C42:G42"/>
    <mergeCell ref="C43:G43"/>
    <mergeCell ref="C44:G44"/>
    <mergeCell ref="A42:B42"/>
    <mergeCell ref="A43:B43"/>
    <mergeCell ref="A44:B44"/>
  </mergeCells>
  <pageMargins left="0.7" right="0.7" top="0.75" bottom="0.75" header="0.3" footer="0.3"/>
  <pageSetup paperSize="9" orientation="portrait" horizontalDpi="4294967293"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0D6F88-20AD-4A9F-9478-01ABAF59E202}">
  <sheetPr codeName="Sheet1"/>
  <dimension ref="A1:U60"/>
  <sheetViews>
    <sheetView zoomScale="112" zoomScaleNormal="112" workbookViewId="0">
      <pane xSplit="5" ySplit="10" topLeftCell="N37" activePane="bottomRight" state="frozen"/>
      <selection activeCell="A10" sqref="A10:XFD57"/>
      <selection pane="topRight" activeCell="A10" sqref="A10:XFD57"/>
      <selection pane="bottomLeft" activeCell="A10" sqref="A10:XFD57"/>
      <selection pane="bottomRight" activeCell="C47" sqref="C47"/>
    </sheetView>
  </sheetViews>
  <sheetFormatPr defaultColWidth="9.109375" defaultRowHeight="14.4" x14ac:dyDescent="0.3"/>
  <cols>
    <col min="1" max="1" width="3.88671875" style="1" customWidth="1"/>
    <col min="2" max="2" width="11.44140625" style="1" customWidth="1"/>
    <col min="3" max="3" width="12.88671875" style="1" customWidth="1"/>
    <col min="4" max="4" width="46.44140625" style="1" customWidth="1"/>
    <col min="5" max="5" width="12.88671875" style="1" customWidth="1"/>
    <col min="6" max="6" width="11.33203125" style="1" customWidth="1"/>
    <col min="7" max="14" width="21.109375" style="1" customWidth="1"/>
    <col min="15" max="15" width="112.33203125" style="1" customWidth="1"/>
    <col min="16" max="19" width="9.109375" style="1"/>
    <col min="20" max="21" width="22.6640625" style="1" customWidth="1"/>
    <col min="22" max="16384" width="9.109375" style="1"/>
  </cols>
  <sheetData>
    <row r="1" spans="1:21" ht="35.25" customHeight="1" thickBot="1" x14ac:dyDescent="0.35">
      <c r="B1" s="7" t="s">
        <v>17</v>
      </c>
      <c r="G1" s="7"/>
      <c r="I1" s="7" t="s">
        <v>18</v>
      </c>
    </row>
    <row r="2" spans="1:21" ht="15" customHeight="1" x14ac:dyDescent="0.3">
      <c r="B2" s="24"/>
      <c r="C2" s="25" t="s">
        <v>86</v>
      </c>
      <c r="D2" s="77"/>
      <c r="E2" s="78"/>
      <c r="G2" s="73" t="s">
        <v>84</v>
      </c>
      <c r="H2" s="71" t="s">
        <v>73</v>
      </c>
      <c r="I2" s="71"/>
      <c r="J2" s="71"/>
      <c r="K2" s="71"/>
      <c r="L2" s="71"/>
      <c r="M2" s="71"/>
      <c r="N2" s="61"/>
    </row>
    <row r="3" spans="1:21" x14ac:dyDescent="0.3">
      <c r="B3" s="26"/>
      <c r="C3" s="27" t="s">
        <v>87</v>
      </c>
      <c r="D3" s="79"/>
      <c r="E3" s="80"/>
      <c r="G3" s="73"/>
      <c r="H3" s="71" t="s">
        <v>19</v>
      </c>
      <c r="I3" s="71"/>
      <c r="J3" s="71"/>
      <c r="K3" s="71"/>
      <c r="L3" s="71"/>
      <c r="M3" s="71"/>
      <c r="N3" s="61"/>
    </row>
    <row r="4" spans="1:21" x14ac:dyDescent="0.3">
      <c r="B4" s="26"/>
      <c r="C4" s="27" t="s">
        <v>88</v>
      </c>
      <c r="D4" s="79"/>
      <c r="E4" s="80"/>
      <c r="G4" s="73"/>
      <c r="H4" s="61"/>
      <c r="I4" s="61"/>
      <c r="J4" s="61"/>
      <c r="K4" s="61"/>
      <c r="L4" s="61"/>
      <c r="M4" s="61"/>
      <c r="N4" s="61"/>
    </row>
    <row r="5" spans="1:21" ht="30.75" customHeight="1" x14ac:dyDescent="0.3">
      <c r="B5" s="83" t="s">
        <v>89</v>
      </c>
      <c r="C5" s="84"/>
      <c r="D5" s="79"/>
      <c r="E5" s="80"/>
      <c r="G5" s="73"/>
      <c r="H5" s="72" t="s">
        <v>74</v>
      </c>
      <c r="I5" s="72"/>
      <c r="J5" s="72"/>
      <c r="K5" s="72"/>
      <c r="L5" s="72"/>
      <c r="M5" s="72"/>
      <c r="N5" s="72"/>
    </row>
    <row r="6" spans="1:21" ht="33" customHeight="1" x14ac:dyDescent="0.3">
      <c r="B6" s="85" t="str">
        <f>IF(LEFT(D5,2)="No","","table for this specific Hand of Drive: ")</f>
        <v xml:space="preserve">table for this specific Hand of Drive: </v>
      </c>
      <c r="C6" s="86"/>
      <c r="D6" s="79"/>
      <c r="E6" s="80"/>
      <c r="G6" s="73"/>
      <c r="H6" s="71" t="s">
        <v>75</v>
      </c>
      <c r="I6" s="71"/>
      <c r="J6" s="71"/>
      <c r="K6" s="71"/>
      <c r="L6" s="71"/>
      <c r="M6" s="71"/>
      <c r="N6" s="71"/>
    </row>
    <row r="7" spans="1:21" x14ac:dyDescent="0.3">
      <c r="B7" s="26"/>
      <c r="C7" s="27" t="s">
        <v>90</v>
      </c>
      <c r="D7" s="79"/>
      <c r="E7" s="80"/>
      <c r="G7" s="73"/>
      <c r="H7" s="71" t="s">
        <v>85</v>
      </c>
      <c r="I7" s="71"/>
      <c r="J7" s="71"/>
      <c r="K7" s="71"/>
      <c r="L7" s="71"/>
      <c r="M7" s="71"/>
      <c r="N7" s="71"/>
    </row>
    <row r="8" spans="1:21" ht="15" thickBot="1" x14ac:dyDescent="0.35">
      <c r="B8" s="28"/>
      <c r="C8" s="29" t="s">
        <v>91</v>
      </c>
      <c r="D8" s="81"/>
      <c r="E8" s="82"/>
    </row>
    <row r="9" spans="1:21" ht="15" thickBot="1" x14ac:dyDescent="0.35">
      <c r="F9" s="54"/>
      <c r="G9" s="55" t="s">
        <v>79</v>
      </c>
      <c r="H9" s="56"/>
      <c r="I9" s="54"/>
      <c r="J9" s="55" t="s">
        <v>80</v>
      </c>
      <c r="K9" s="56"/>
      <c r="L9" s="54"/>
      <c r="M9" s="55" t="s">
        <v>81</v>
      </c>
      <c r="N9" s="56"/>
    </row>
    <row r="10" spans="1:21" s="7" customFormat="1" ht="16.2" thickBot="1" x14ac:dyDescent="0.35">
      <c r="C10" s="8" t="s">
        <v>20</v>
      </c>
      <c r="D10" s="9"/>
      <c r="E10" s="9"/>
      <c r="F10" s="33" t="s">
        <v>77</v>
      </c>
      <c r="G10" s="10" t="s">
        <v>78</v>
      </c>
      <c r="H10" s="53" t="s">
        <v>76</v>
      </c>
      <c r="I10" s="32" t="s">
        <v>82</v>
      </c>
      <c r="J10" s="21" t="s">
        <v>78</v>
      </c>
      <c r="K10" s="22" t="s">
        <v>83</v>
      </c>
      <c r="L10" s="32" t="s">
        <v>82</v>
      </c>
      <c r="M10" s="21" t="s">
        <v>78</v>
      </c>
      <c r="N10" s="22" t="s">
        <v>83</v>
      </c>
      <c r="O10" s="11" t="s">
        <v>21</v>
      </c>
      <c r="T10" s="10" t="s">
        <v>103</v>
      </c>
      <c r="U10" s="21" t="s">
        <v>104</v>
      </c>
    </row>
    <row r="11" spans="1:21" ht="15" customHeight="1" x14ac:dyDescent="0.3">
      <c r="A11" s="74" t="s">
        <v>22</v>
      </c>
      <c r="B11" s="74"/>
      <c r="C11" s="12" t="s">
        <v>23</v>
      </c>
      <c r="D11" s="2"/>
      <c r="E11" s="2"/>
      <c r="F11" s="34"/>
      <c r="G11" s="45"/>
      <c r="H11" s="57"/>
      <c r="I11" s="46"/>
      <c r="J11" s="47"/>
      <c r="K11" s="48"/>
      <c r="L11" s="46"/>
      <c r="M11" s="47"/>
      <c r="N11" s="48"/>
      <c r="O11" s="3"/>
      <c r="T11" s="45"/>
      <c r="U11" s="47"/>
    </row>
    <row r="12" spans="1:21" x14ac:dyDescent="0.3">
      <c r="A12" s="75"/>
      <c r="B12" s="75"/>
      <c r="C12" s="4" t="s">
        <v>24</v>
      </c>
      <c r="D12" s="5"/>
      <c r="E12" s="5"/>
      <c r="F12" s="35"/>
      <c r="G12" s="38"/>
      <c r="H12" s="58"/>
      <c r="I12" s="37"/>
      <c r="J12" s="38"/>
      <c r="K12" s="39"/>
      <c r="L12" s="37"/>
      <c r="M12" s="38"/>
      <c r="N12" s="31"/>
      <c r="O12" s="6"/>
      <c r="T12" s="38"/>
      <c r="U12" s="38"/>
    </row>
    <row r="13" spans="1:21" x14ac:dyDescent="0.3">
      <c r="A13" s="75"/>
      <c r="B13" s="75"/>
      <c r="C13" s="4" t="s">
        <v>26</v>
      </c>
      <c r="D13" s="5"/>
      <c r="E13" s="5"/>
      <c r="F13" s="35"/>
      <c r="G13" s="38"/>
      <c r="H13" s="58"/>
      <c r="I13" s="37" t="s">
        <v>55</v>
      </c>
      <c r="J13" s="38" t="s">
        <v>55</v>
      </c>
      <c r="K13" s="39" t="s">
        <v>55</v>
      </c>
      <c r="L13" s="37" t="s">
        <v>55</v>
      </c>
      <c r="M13" s="38" t="s">
        <v>55</v>
      </c>
      <c r="N13" s="31" t="s">
        <v>55</v>
      </c>
      <c r="O13" s="6"/>
      <c r="T13" s="38"/>
      <c r="U13" s="38" t="s">
        <v>55</v>
      </c>
    </row>
    <row r="14" spans="1:21" x14ac:dyDescent="0.3">
      <c r="A14" s="75"/>
      <c r="B14" s="75"/>
      <c r="C14" s="4" t="s">
        <v>66</v>
      </c>
      <c r="D14" s="5"/>
      <c r="E14" s="5"/>
      <c r="F14" s="44"/>
      <c r="G14" s="38" t="s">
        <v>55</v>
      </c>
      <c r="H14" s="58" t="s">
        <v>55</v>
      </c>
      <c r="I14" s="37"/>
      <c r="J14" s="38"/>
      <c r="K14" s="39"/>
      <c r="L14" s="37"/>
      <c r="M14" s="38"/>
      <c r="N14" s="31" t="s">
        <v>25</v>
      </c>
      <c r="O14" s="6" t="s">
        <v>27</v>
      </c>
      <c r="T14" s="38" t="s">
        <v>55</v>
      </c>
      <c r="U14" s="38"/>
    </row>
    <row r="15" spans="1:21" x14ac:dyDescent="0.3">
      <c r="A15" s="75"/>
      <c r="B15" s="75"/>
      <c r="C15" s="4" t="s">
        <v>67</v>
      </c>
      <c r="D15" s="5"/>
      <c r="E15" s="5"/>
      <c r="F15" s="35"/>
      <c r="G15" s="38"/>
      <c r="H15" s="58"/>
      <c r="I15" s="37"/>
      <c r="J15" s="38"/>
      <c r="K15" s="39"/>
      <c r="L15" s="37"/>
      <c r="M15" s="38"/>
      <c r="N15" s="31" t="s">
        <v>25</v>
      </c>
      <c r="O15" s="6" t="s">
        <v>27</v>
      </c>
      <c r="T15" s="38"/>
      <c r="U15" s="38"/>
    </row>
    <row r="16" spans="1:21" x14ac:dyDescent="0.3">
      <c r="A16" s="75"/>
      <c r="B16" s="75"/>
      <c r="C16" s="4" t="s">
        <v>28</v>
      </c>
      <c r="D16" s="5"/>
      <c r="E16" s="5"/>
      <c r="F16" s="35"/>
      <c r="G16" s="38"/>
      <c r="H16" s="58"/>
      <c r="I16" s="37"/>
      <c r="J16" s="38"/>
      <c r="K16" s="39"/>
      <c r="L16" s="37"/>
      <c r="M16" s="38"/>
      <c r="N16" s="39"/>
      <c r="O16" s="20" t="s">
        <v>29</v>
      </c>
      <c r="T16" s="38"/>
      <c r="U16" s="38"/>
    </row>
    <row r="17" spans="1:21" x14ac:dyDescent="0.3">
      <c r="A17" s="75"/>
      <c r="B17" s="75"/>
      <c r="C17" s="4" t="s">
        <v>56</v>
      </c>
      <c r="D17" s="5"/>
      <c r="E17" s="5"/>
      <c r="F17" s="35"/>
      <c r="G17" s="62"/>
      <c r="H17" s="63"/>
      <c r="I17" s="64"/>
      <c r="J17" s="62"/>
      <c r="K17" s="65"/>
      <c r="L17" s="64"/>
      <c r="M17" s="62"/>
      <c r="N17" s="66" t="s">
        <v>25</v>
      </c>
      <c r="O17" s="6" t="s">
        <v>63</v>
      </c>
      <c r="T17" s="62"/>
      <c r="U17" s="62"/>
    </row>
    <row r="18" spans="1:21" x14ac:dyDescent="0.3">
      <c r="A18" s="75"/>
      <c r="B18" s="75"/>
      <c r="C18" s="4"/>
      <c r="D18" s="5" t="s">
        <v>30</v>
      </c>
      <c r="E18" s="5"/>
      <c r="F18" s="35"/>
      <c r="G18" s="38"/>
      <c r="H18" s="58"/>
      <c r="I18" s="37"/>
      <c r="J18" s="38"/>
      <c r="K18" s="39"/>
      <c r="L18" s="37"/>
      <c r="M18" s="38"/>
      <c r="N18" s="31" t="s">
        <v>25</v>
      </c>
      <c r="O18" s="6"/>
      <c r="T18" s="38"/>
      <c r="U18" s="38"/>
    </row>
    <row r="19" spans="1:21" x14ac:dyDescent="0.3">
      <c r="A19" s="75"/>
      <c r="B19" s="75"/>
      <c r="C19" s="4"/>
      <c r="D19" s="5" t="s">
        <v>31</v>
      </c>
      <c r="E19" s="5"/>
      <c r="F19" s="35"/>
      <c r="G19" s="38"/>
      <c r="H19" s="58"/>
      <c r="I19" s="37"/>
      <c r="J19" s="38"/>
      <c r="K19" s="39"/>
      <c r="L19" s="37"/>
      <c r="M19" s="38"/>
      <c r="N19" s="31" t="s">
        <v>25</v>
      </c>
      <c r="O19" s="6"/>
      <c r="T19" s="38"/>
      <c r="U19" s="38"/>
    </row>
    <row r="20" spans="1:21" x14ac:dyDescent="0.3">
      <c r="A20" s="75"/>
      <c r="B20" s="75"/>
      <c r="C20" s="4"/>
      <c r="D20" s="5" t="s">
        <v>32</v>
      </c>
      <c r="E20" s="5"/>
      <c r="F20" s="35"/>
      <c r="G20" s="38"/>
      <c r="H20" s="58"/>
      <c r="I20" s="37"/>
      <c r="J20" s="38"/>
      <c r="K20" s="39"/>
      <c r="L20" s="37"/>
      <c r="M20" s="38"/>
      <c r="N20" s="31" t="s">
        <v>25</v>
      </c>
      <c r="O20" s="6"/>
      <c r="T20" s="38"/>
      <c r="U20" s="38"/>
    </row>
    <row r="21" spans="1:21" x14ac:dyDescent="0.3">
      <c r="A21" s="75"/>
      <c r="B21" s="75"/>
      <c r="C21" s="4"/>
      <c r="D21" s="5" t="s">
        <v>33</v>
      </c>
      <c r="E21" s="5"/>
      <c r="F21" s="35"/>
      <c r="G21" s="38"/>
      <c r="H21" s="58"/>
      <c r="I21" s="37"/>
      <c r="J21" s="38"/>
      <c r="K21" s="39"/>
      <c r="L21" s="37"/>
      <c r="M21" s="38"/>
      <c r="N21" s="31" t="s">
        <v>25</v>
      </c>
      <c r="O21" s="6"/>
      <c r="T21" s="38"/>
      <c r="U21" s="38"/>
    </row>
    <row r="22" spans="1:21" x14ac:dyDescent="0.3">
      <c r="A22" s="75"/>
      <c r="B22" s="75"/>
      <c r="C22" s="4"/>
      <c r="D22" s="5" t="s">
        <v>68</v>
      </c>
      <c r="E22" s="5"/>
      <c r="F22" s="35"/>
      <c r="G22" s="38"/>
      <c r="H22" s="58"/>
      <c r="I22" s="37"/>
      <c r="J22" s="38"/>
      <c r="K22" s="39"/>
      <c r="L22" s="37"/>
      <c r="M22" s="38"/>
      <c r="N22" s="39"/>
      <c r="O22" s="20" t="s">
        <v>95</v>
      </c>
      <c r="T22" s="38"/>
      <c r="U22" s="38"/>
    </row>
    <row r="23" spans="1:21" x14ac:dyDescent="0.3">
      <c r="A23" s="75"/>
      <c r="B23" s="75"/>
      <c r="C23" s="4" t="s">
        <v>57</v>
      </c>
      <c r="D23" s="5"/>
      <c r="E23" s="5"/>
      <c r="F23" s="35"/>
      <c r="G23" s="62"/>
      <c r="H23" s="63"/>
      <c r="I23" s="64"/>
      <c r="J23" s="62"/>
      <c r="K23" s="65"/>
      <c r="L23" s="64"/>
      <c r="M23" s="62"/>
      <c r="N23" s="66" t="s">
        <v>25</v>
      </c>
      <c r="O23" s="6"/>
      <c r="T23" s="62"/>
      <c r="U23" s="62"/>
    </row>
    <row r="24" spans="1:21" x14ac:dyDescent="0.3">
      <c r="A24" s="75"/>
      <c r="B24" s="75"/>
      <c r="C24" s="4"/>
      <c r="D24" s="5" t="s">
        <v>34</v>
      </c>
      <c r="E24" s="5"/>
      <c r="F24" s="35"/>
      <c r="G24" s="38"/>
      <c r="H24" s="58"/>
      <c r="I24" s="37"/>
      <c r="J24" s="38"/>
      <c r="K24" s="39"/>
      <c r="L24" s="37"/>
      <c r="M24" s="38"/>
      <c r="N24" s="31" t="s">
        <v>25</v>
      </c>
      <c r="O24" s="6"/>
      <c r="T24" s="38"/>
      <c r="U24" s="38"/>
    </row>
    <row r="25" spans="1:21" x14ac:dyDescent="0.3">
      <c r="A25" s="75"/>
      <c r="B25" s="75"/>
      <c r="C25" s="4"/>
      <c r="D25" s="5" t="s">
        <v>35</v>
      </c>
      <c r="E25" s="5"/>
      <c r="F25" s="35"/>
      <c r="G25" s="38"/>
      <c r="H25" s="58"/>
      <c r="I25" s="37"/>
      <c r="J25" s="38"/>
      <c r="K25" s="39"/>
      <c r="L25" s="37"/>
      <c r="M25" s="38"/>
      <c r="N25" s="31" t="s">
        <v>25</v>
      </c>
      <c r="O25" s="6"/>
      <c r="T25" s="38"/>
      <c r="U25" s="38"/>
    </row>
    <row r="26" spans="1:21" x14ac:dyDescent="0.3">
      <c r="A26" s="75"/>
      <c r="B26" s="75"/>
      <c r="C26" s="4"/>
      <c r="D26" s="5" t="s">
        <v>36</v>
      </c>
      <c r="E26" s="5"/>
      <c r="F26" s="35"/>
      <c r="G26" s="38"/>
      <c r="H26" s="58"/>
      <c r="I26" s="37"/>
      <c r="J26" s="38"/>
      <c r="K26" s="39"/>
      <c r="L26" s="37"/>
      <c r="M26" s="38"/>
      <c r="N26" s="31" t="s">
        <v>25</v>
      </c>
      <c r="O26" s="6"/>
      <c r="T26" s="38"/>
      <c r="U26" s="38"/>
    </row>
    <row r="27" spans="1:21" x14ac:dyDescent="0.3">
      <c r="A27" s="75"/>
      <c r="B27" s="75"/>
      <c r="C27" s="4"/>
      <c r="D27" s="5" t="s">
        <v>69</v>
      </c>
      <c r="E27" s="5"/>
      <c r="F27" s="35"/>
      <c r="G27" s="38"/>
      <c r="H27" s="58"/>
      <c r="I27" s="37"/>
      <c r="J27" s="38"/>
      <c r="K27" s="39"/>
      <c r="L27" s="37"/>
      <c r="M27" s="38"/>
      <c r="N27" s="31" t="s">
        <v>25</v>
      </c>
      <c r="O27" s="6"/>
      <c r="T27" s="38"/>
      <c r="U27" s="38"/>
    </row>
    <row r="28" spans="1:21" x14ac:dyDescent="0.3">
      <c r="A28" s="75"/>
      <c r="B28" s="75"/>
      <c r="C28" s="4"/>
      <c r="D28" s="5" t="s">
        <v>70</v>
      </c>
      <c r="E28" s="5"/>
      <c r="F28" s="35"/>
      <c r="G28" s="38"/>
      <c r="H28" s="58"/>
      <c r="I28" s="37"/>
      <c r="J28" s="38"/>
      <c r="K28" s="39"/>
      <c r="L28" s="37"/>
      <c r="M28" s="38"/>
      <c r="N28" s="31" t="s">
        <v>25</v>
      </c>
      <c r="O28" s="6"/>
      <c r="T28" s="38"/>
      <c r="U28" s="38"/>
    </row>
    <row r="29" spans="1:21" x14ac:dyDescent="0.3">
      <c r="A29" s="75"/>
      <c r="B29" s="75"/>
      <c r="C29" s="4" t="s">
        <v>37</v>
      </c>
      <c r="D29" s="5"/>
      <c r="E29" s="5"/>
      <c r="F29" s="35"/>
      <c r="G29" s="62"/>
      <c r="H29" s="63"/>
      <c r="I29" s="64"/>
      <c r="J29" s="62"/>
      <c r="K29" s="65"/>
      <c r="L29" s="64"/>
      <c r="M29" s="62"/>
      <c r="N29" s="66" t="s">
        <v>25</v>
      </c>
      <c r="O29" s="6"/>
      <c r="T29" s="62"/>
      <c r="U29" s="62"/>
    </row>
    <row r="30" spans="1:21" x14ac:dyDescent="0.3">
      <c r="A30" s="75"/>
      <c r="B30" s="75"/>
      <c r="C30" s="4"/>
      <c r="D30" s="5" t="s">
        <v>71</v>
      </c>
      <c r="E30" s="5"/>
      <c r="F30" s="35"/>
      <c r="G30" s="38"/>
      <c r="H30" s="58"/>
      <c r="I30" s="37"/>
      <c r="J30" s="38"/>
      <c r="K30" s="39"/>
      <c r="L30" s="37"/>
      <c r="M30" s="38"/>
      <c r="N30" s="31" t="s">
        <v>25</v>
      </c>
      <c r="O30" s="6" t="s">
        <v>38</v>
      </c>
      <c r="T30" s="38"/>
      <c r="U30" s="38"/>
    </row>
    <row r="31" spans="1:21" ht="15" thickBot="1" x14ac:dyDescent="0.35">
      <c r="A31" s="75"/>
      <c r="B31" s="76"/>
      <c r="C31" s="4" t="s">
        <v>72</v>
      </c>
      <c r="D31" s="5"/>
      <c r="E31" s="5"/>
      <c r="F31" s="35"/>
      <c r="G31" s="38"/>
      <c r="H31" s="58"/>
      <c r="I31" s="37"/>
      <c r="J31" s="38"/>
      <c r="K31" s="39"/>
      <c r="L31" s="37"/>
      <c r="M31" s="38"/>
      <c r="N31" s="31" t="s">
        <v>25</v>
      </c>
      <c r="O31" s="6" t="s">
        <v>27</v>
      </c>
      <c r="T31" s="38"/>
      <c r="U31" s="38"/>
    </row>
    <row r="32" spans="1:21" x14ac:dyDescent="0.3">
      <c r="A32" s="75"/>
      <c r="B32" s="75" t="s">
        <v>39</v>
      </c>
      <c r="C32" s="12" t="s">
        <v>40</v>
      </c>
      <c r="D32" s="2"/>
      <c r="E32" s="2"/>
      <c r="F32" s="34"/>
      <c r="G32" s="45"/>
      <c r="H32" s="57"/>
      <c r="I32" s="46"/>
      <c r="J32" s="47"/>
      <c r="K32" s="48"/>
      <c r="L32" s="46"/>
      <c r="M32" s="47"/>
      <c r="N32" s="48"/>
      <c r="O32" s="3"/>
      <c r="T32" s="45"/>
      <c r="U32" s="47"/>
    </row>
    <row r="33" spans="1:21" x14ac:dyDescent="0.3">
      <c r="A33" s="75"/>
      <c r="B33" s="75"/>
      <c r="C33" s="4" t="s">
        <v>96</v>
      </c>
      <c r="D33" s="5"/>
      <c r="E33" s="5"/>
      <c r="F33" s="35"/>
      <c r="G33" s="42" t="str">
        <f>IF(G$12="Not available","N/A",IF(G$13="no airbag","N/A","??"))</f>
        <v>??</v>
      </c>
      <c r="H33" s="59" t="str">
        <f>IF(H$12="Not available","N/A",IF(H$13="no airbag","N/A","??"))</f>
        <v>??</v>
      </c>
      <c r="I33" s="40" t="str">
        <f>IF(I$12="Not available","N/A",IF(I$14="no airbag","N/A","??"))</f>
        <v>??</v>
      </c>
      <c r="J33" s="42" t="str">
        <f t="shared" ref="J33:N34" si="0">IF(J$12="Not available","N/A",IF(J$14="no airbag","N/A","??"))</f>
        <v>??</v>
      </c>
      <c r="K33" s="41" t="str">
        <f t="shared" si="0"/>
        <v>??</v>
      </c>
      <c r="L33" s="40" t="str">
        <f t="shared" si="0"/>
        <v>??</v>
      </c>
      <c r="M33" s="42" t="str">
        <f t="shared" si="0"/>
        <v>??</v>
      </c>
      <c r="N33" s="41" t="str">
        <f t="shared" si="0"/>
        <v>??</v>
      </c>
      <c r="O33" s="20"/>
      <c r="T33" s="42" t="str">
        <f>IF(T$12="Not available","N/A",IF(T$13="no airbag","N/A","??"))</f>
        <v>??</v>
      </c>
      <c r="U33" s="42" t="str">
        <f>IF(U$12="Not available","N/A",IF(U$14="no airbag","N/A","??"))</f>
        <v>??</v>
      </c>
    </row>
    <row r="34" spans="1:21" x14ac:dyDescent="0.3">
      <c r="A34" s="75"/>
      <c r="B34" s="75"/>
      <c r="C34" s="4" t="s">
        <v>97</v>
      </c>
      <c r="D34" s="5"/>
      <c r="E34" s="5"/>
      <c r="F34" s="35"/>
      <c r="G34" s="42" t="str">
        <f>IF(G$12="Not available","N/A",IF(G$13="no airbag","N/A","??"))</f>
        <v>??</v>
      </c>
      <c r="H34" s="59" t="str">
        <f>IF(H$12="Not available","N/A",IF(H$13="no airbag","N/A","??"))</f>
        <v>??</v>
      </c>
      <c r="I34" s="40" t="str">
        <f>IF(I$12="Not available","N/A",IF(I$14="no airbag","N/A","??"))</f>
        <v>??</v>
      </c>
      <c r="J34" s="42" t="str">
        <f t="shared" si="0"/>
        <v>??</v>
      </c>
      <c r="K34" s="41" t="str">
        <f t="shared" si="0"/>
        <v>??</v>
      </c>
      <c r="L34" s="40" t="str">
        <f t="shared" si="0"/>
        <v>??</v>
      </c>
      <c r="M34" s="42" t="str">
        <f t="shared" si="0"/>
        <v>??</v>
      </c>
      <c r="N34" s="41" t="str">
        <f t="shared" si="0"/>
        <v>??</v>
      </c>
      <c r="O34" s="20"/>
      <c r="T34" s="42" t="str">
        <f>IF(T$12="Not available","N/A",IF(T$13="no airbag","N/A","??"))</f>
        <v>??</v>
      </c>
      <c r="U34" s="42" t="str">
        <f>IF(U$12="Not available","N/A",IF(U$14="no airbag","N/A","??"))</f>
        <v>??</v>
      </c>
    </row>
    <row r="35" spans="1:21" x14ac:dyDescent="0.3">
      <c r="A35" s="75"/>
      <c r="B35" s="75"/>
      <c r="C35" s="4" t="s">
        <v>98</v>
      </c>
      <c r="D35" s="5"/>
      <c r="E35" s="5"/>
      <c r="F35" s="35"/>
      <c r="G35" s="42" t="str">
        <f>IF(G$12="Not available","N/A",IF(G$13="no deactivation","CRS forbidden","??"))</f>
        <v>??</v>
      </c>
      <c r="H35" s="59" t="str">
        <f>IF(H$12="Not available","N/A",IF(H$13="no deactivation","CRS forbidden","??"))</f>
        <v>??</v>
      </c>
      <c r="I35" s="40" t="str">
        <f>IF(I$12="Not available","N/A",IF(I$14="no deactivation","CRS forbidden","??"))</f>
        <v>??</v>
      </c>
      <c r="J35" s="42" t="str">
        <f t="shared" ref="J35:N35" si="1">IF(J$12="Not available","N/A",IF(J$14="no deactivation","CRS forbidden","??"))</f>
        <v>??</v>
      </c>
      <c r="K35" s="41" t="str">
        <f t="shared" si="1"/>
        <v>??</v>
      </c>
      <c r="L35" s="40" t="str">
        <f t="shared" si="1"/>
        <v>??</v>
      </c>
      <c r="M35" s="42" t="str">
        <f t="shared" si="1"/>
        <v>??</v>
      </c>
      <c r="N35" s="41" t="str">
        <f t="shared" si="1"/>
        <v>??</v>
      </c>
      <c r="O35" s="20"/>
      <c r="T35" s="42" t="str">
        <f>IF(T$12="Not available","N/A",IF(T$13="no deactivation","CRS forbidden","??"))</f>
        <v>??</v>
      </c>
      <c r="U35" s="42" t="str">
        <f>IF(U$12="Not available","N/A",IF(U$14="no deactivation","CRS forbidden","??"))</f>
        <v>??</v>
      </c>
    </row>
    <row r="36" spans="1:21" x14ac:dyDescent="0.3">
      <c r="A36" s="75"/>
      <c r="B36" s="75"/>
      <c r="C36" s="4" t="s">
        <v>58</v>
      </c>
      <c r="D36" s="5"/>
      <c r="E36" s="23"/>
      <c r="F36" s="35"/>
      <c r="G36" s="42" t="str">
        <f>IF(G$12="Not available","N/A","??")</f>
        <v>??</v>
      </c>
      <c r="H36" s="59" t="str">
        <f>IF(H$12="Not available","N/A","??")</f>
        <v>??</v>
      </c>
      <c r="I36" s="40" t="str">
        <f t="shared" ref="I36:N36" si="2">IF(I$12="Not available","N/A","??")</f>
        <v>??</v>
      </c>
      <c r="J36" s="42" t="str">
        <f t="shared" si="2"/>
        <v>??</v>
      </c>
      <c r="K36" s="41" t="str">
        <f t="shared" si="2"/>
        <v>??</v>
      </c>
      <c r="L36" s="40" t="str">
        <f t="shared" si="2"/>
        <v>??</v>
      </c>
      <c r="M36" s="42" t="str">
        <f t="shared" si="2"/>
        <v>??</v>
      </c>
      <c r="N36" s="43" t="str">
        <f t="shared" si="2"/>
        <v>??</v>
      </c>
      <c r="O36" s="6"/>
      <c r="T36" s="42" t="str">
        <f>IF(T$12="Not available","N/A","??")</f>
        <v>??</v>
      </c>
      <c r="U36" s="42" t="str">
        <f t="shared" ref="U36" si="3">IF(U$12="Not available","N/A","??")</f>
        <v>??</v>
      </c>
    </row>
    <row r="37" spans="1:21" x14ac:dyDescent="0.3">
      <c r="A37" s="75"/>
      <c r="B37" s="75"/>
      <c r="C37" s="4" t="s">
        <v>59</v>
      </c>
      <c r="D37" s="5"/>
      <c r="E37" s="23"/>
      <c r="F37" s="35"/>
      <c r="G37" s="42" t="str">
        <f t="shared" ref="G37:N37" si="4">IF(G$12="Not available","N/A",IF(OR(G$36="No",LEFT(G$36,6)="Restri"),"No","??"))</f>
        <v>??</v>
      </c>
      <c r="H37" s="59" t="str">
        <f t="shared" si="4"/>
        <v>??</v>
      </c>
      <c r="I37" s="40" t="str">
        <f t="shared" si="4"/>
        <v>??</v>
      </c>
      <c r="J37" s="42" t="str">
        <f t="shared" si="4"/>
        <v>??</v>
      </c>
      <c r="K37" s="41" t="str">
        <f t="shared" si="4"/>
        <v>??</v>
      </c>
      <c r="L37" s="40" t="str">
        <f t="shared" si="4"/>
        <v>??</v>
      </c>
      <c r="M37" s="42" t="str">
        <f t="shared" si="4"/>
        <v>??</v>
      </c>
      <c r="N37" s="43" t="str">
        <f t="shared" si="4"/>
        <v>??</v>
      </c>
      <c r="O37" s="6" t="s">
        <v>93</v>
      </c>
      <c r="T37" s="42" t="str">
        <f>IF(T$12="Not available","N/A",IF(OR(T$36="No",LEFT(T$36,6)="Restri"),"No","??"))</f>
        <v>??</v>
      </c>
      <c r="U37" s="42" t="str">
        <f>IF(U$12="Not available","N/A",IF(OR(U$36="No",LEFT(U$36,6)="Restri"),"No","??"))</f>
        <v>??</v>
      </c>
    </row>
    <row r="38" spans="1:21" x14ac:dyDescent="0.3">
      <c r="A38" s="75"/>
      <c r="B38" s="75"/>
      <c r="C38" s="4" t="s">
        <v>99</v>
      </c>
      <c r="D38" s="5"/>
      <c r="E38" s="5"/>
      <c r="F38" s="35"/>
      <c r="G38" s="42" t="str">
        <f>IF(G$36="Yes","??","N/A")</f>
        <v>N/A</v>
      </c>
      <c r="H38" s="59" t="str">
        <f t="shared" ref="H38:N38" si="5">IF(H$36="Yes","??","N/A")</f>
        <v>N/A</v>
      </c>
      <c r="I38" s="40" t="str">
        <f t="shared" si="5"/>
        <v>N/A</v>
      </c>
      <c r="J38" s="42" t="str">
        <f t="shared" si="5"/>
        <v>N/A</v>
      </c>
      <c r="K38" s="41" t="str">
        <f t="shared" si="5"/>
        <v>N/A</v>
      </c>
      <c r="L38" s="40" t="str">
        <f t="shared" si="5"/>
        <v>N/A</v>
      </c>
      <c r="M38" s="42" t="str">
        <f t="shared" si="5"/>
        <v>N/A</v>
      </c>
      <c r="N38" s="41" t="str">
        <f t="shared" si="5"/>
        <v>N/A</v>
      </c>
      <c r="O38" s="20" t="s">
        <v>100</v>
      </c>
      <c r="T38" s="42" t="str">
        <f t="shared" ref="T38:U38" si="6">IF(T$36="Yes","??","N/A")</f>
        <v>N/A</v>
      </c>
      <c r="U38" s="42" t="str">
        <f t="shared" si="6"/>
        <v>N/A</v>
      </c>
    </row>
    <row r="39" spans="1:21" x14ac:dyDescent="0.3">
      <c r="A39" s="75"/>
      <c r="B39" s="75"/>
      <c r="C39" s="4" t="s">
        <v>50</v>
      </c>
      <c r="D39" s="5"/>
      <c r="E39" s="5"/>
      <c r="F39" s="35"/>
      <c r="G39" s="42" t="str">
        <f>IF(G$36="Yes","??","N/A")</f>
        <v>N/A</v>
      </c>
      <c r="H39" s="59" t="str">
        <f t="shared" ref="H39:N39" si="7">IF(H$36="Yes","??","N/A")</f>
        <v>N/A</v>
      </c>
      <c r="I39" s="40" t="str">
        <f t="shared" si="7"/>
        <v>N/A</v>
      </c>
      <c r="J39" s="42" t="str">
        <f t="shared" si="7"/>
        <v>N/A</v>
      </c>
      <c r="K39" s="41" t="str">
        <f t="shared" si="7"/>
        <v>N/A</v>
      </c>
      <c r="L39" s="40" t="str">
        <f t="shared" si="7"/>
        <v>N/A</v>
      </c>
      <c r="M39" s="42" t="str">
        <f t="shared" si="7"/>
        <v>N/A</v>
      </c>
      <c r="N39" s="41" t="str">
        <f t="shared" si="7"/>
        <v>N/A</v>
      </c>
      <c r="O39" s="20" t="s">
        <v>92</v>
      </c>
      <c r="T39" s="42" t="str">
        <f>IF(T$36="Yes","??","N/A")</f>
        <v>N/A</v>
      </c>
      <c r="U39" s="42" t="str">
        <f>IF(U$36="Yes","??","N/A")</f>
        <v>N/A</v>
      </c>
    </row>
    <row r="40" spans="1:21" x14ac:dyDescent="0.3">
      <c r="A40" s="75"/>
      <c r="B40" s="75"/>
      <c r="C40" s="4" t="s">
        <v>41</v>
      </c>
      <c r="D40" s="5"/>
      <c r="E40" s="5"/>
      <c r="F40" s="35"/>
      <c r="G40" s="42" t="str">
        <f>IF(G$12="Not available","N/A","??")</f>
        <v>??</v>
      </c>
      <c r="H40" s="59" t="str">
        <f>IF(H$12="Not available","N/A","??")</f>
        <v>??</v>
      </c>
      <c r="I40" s="40" t="str">
        <f t="shared" ref="I40:N40" si="8">IF(I$12="Not available","N/A","??")</f>
        <v>??</v>
      </c>
      <c r="J40" s="42" t="str">
        <f t="shared" si="8"/>
        <v>??</v>
      </c>
      <c r="K40" s="41" t="str">
        <f t="shared" si="8"/>
        <v>??</v>
      </c>
      <c r="L40" s="40" t="str">
        <f t="shared" si="8"/>
        <v>??</v>
      </c>
      <c r="M40" s="42" t="str">
        <f t="shared" si="8"/>
        <v>??</v>
      </c>
      <c r="N40" s="43" t="str">
        <f t="shared" si="8"/>
        <v>??</v>
      </c>
      <c r="O40" s="20" t="s">
        <v>65</v>
      </c>
      <c r="T40" s="42" t="str">
        <f>IF(T$12="Not available","N/A","??")</f>
        <v>??</v>
      </c>
      <c r="U40" s="42" t="str">
        <f t="shared" ref="U40" si="9">IF(U$12="Not available","N/A","??")</f>
        <v>??</v>
      </c>
    </row>
    <row r="41" spans="1:21" x14ac:dyDescent="0.3">
      <c r="A41" s="75"/>
      <c r="B41" s="75"/>
      <c r="C41" s="4" t="s">
        <v>42</v>
      </c>
      <c r="D41" s="5"/>
      <c r="E41" s="23" t="s">
        <v>43</v>
      </c>
      <c r="F41" s="35"/>
      <c r="G41" s="42" t="str">
        <f>IF(G$40&lt;&gt;"Not available",G$40,"??")</f>
        <v>??</v>
      </c>
      <c r="H41" s="59" t="str">
        <f>IF(H$40&lt;&gt;"Not available",H$40,"??")</f>
        <v>??</v>
      </c>
      <c r="I41" s="40" t="str">
        <f t="shared" ref="I41:N41" si="10">IF(I$40&lt;&gt;"Not available",I$40,"??")</f>
        <v>??</v>
      </c>
      <c r="J41" s="42" t="str">
        <f t="shared" si="10"/>
        <v>??</v>
      </c>
      <c r="K41" s="41" t="str">
        <f t="shared" si="10"/>
        <v>??</v>
      </c>
      <c r="L41" s="40" t="str">
        <f t="shared" si="10"/>
        <v>??</v>
      </c>
      <c r="M41" s="42" t="str">
        <f t="shared" si="10"/>
        <v>??</v>
      </c>
      <c r="N41" s="43" t="str">
        <f t="shared" si="10"/>
        <v>??</v>
      </c>
      <c r="O41" s="20" t="s">
        <v>65</v>
      </c>
      <c r="T41" s="42" t="str">
        <f>IF(T$40&lt;&gt;"Not available",T$40,"??")</f>
        <v>??</v>
      </c>
      <c r="U41" s="42" t="str">
        <f t="shared" ref="U41" si="11">IF(U$40&lt;&gt;"Not available",U$40,"??")</f>
        <v>??</v>
      </c>
    </row>
    <row r="42" spans="1:21" x14ac:dyDescent="0.3">
      <c r="A42" s="75"/>
      <c r="B42" s="75"/>
      <c r="C42" s="4" t="s">
        <v>44</v>
      </c>
      <c r="D42" s="5"/>
      <c r="E42" s="5"/>
      <c r="F42" s="35"/>
      <c r="G42" s="42" t="str">
        <f t="shared" ref="G42:N42" si="12">IF(G$12="Not available","N/A",IF(G$41="Not available","N/A","??"))</f>
        <v>??</v>
      </c>
      <c r="H42" s="59" t="str">
        <f t="shared" si="12"/>
        <v>??</v>
      </c>
      <c r="I42" s="40" t="str">
        <f t="shared" si="12"/>
        <v>??</v>
      </c>
      <c r="J42" s="42" t="str">
        <f t="shared" si="12"/>
        <v>??</v>
      </c>
      <c r="K42" s="41" t="str">
        <f t="shared" si="12"/>
        <v>??</v>
      </c>
      <c r="L42" s="40" t="str">
        <f t="shared" si="12"/>
        <v>??</v>
      </c>
      <c r="M42" s="42" t="str">
        <f t="shared" si="12"/>
        <v>??</v>
      </c>
      <c r="N42" s="41" t="str">
        <f t="shared" si="12"/>
        <v>??</v>
      </c>
      <c r="O42" s="20"/>
      <c r="T42" s="42" t="str">
        <f>IF(T$12="Not available","N/A",IF(T$41="Not available","N/A","??"))</f>
        <v>??</v>
      </c>
      <c r="U42" s="42" t="str">
        <f>IF(U$12="Not available","N/A",IF(U$41="Not available","N/A","??"))</f>
        <v>??</v>
      </c>
    </row>
    <row r="43" spans="1:21" x14ac:dyDescent="0.3">
      <c r="A43" s="75"/>
      <c r="B43" s="75"/>
      <c r="C43" s="4" t="s">
        <v>45</v>
      </c>
      <c r="D43" s="5"/>
      <c r="E43" s="5"/>
      <c r="F43" s="35"/>
      <c r="G43" s="42" t="str">
        <f>IF(AND(G$40="Not available",G$41="Not available"),"N/A","??")</f>
        <v>??</v>
      </c>
      <c r="H43" s="59" t="str">
        <f t="shared" ref="H43:N43" si="13">IF(AND(H$40="Not available",H$41="Not available"),"N/A","??")</f>
        <v>??</v>
      </c>
      <c r="I43" s="40" t="str">
        <f t="shared" si="13"/>
        <v>??</v>
      </c>
      <c r="J43" s="42" t="str">
        <f t="shared" si="13"/>
        <v>??</v>
      </c>
      <c r="K43" s="41" t="str">
        <f t="shared" si="13"/>
        <v>??</v>
      </c>
      <c r="L43" s="40" t="str">
        <f t="shared" si="13"/>
        <v>??</v>
      </c>
      <c r="M43" s="42" t="str">
        <f t="shared" si="13"/>
        <v>??</v>
      </c>
      <c r="N43" s="41" t="str">
        <f t="shared" si="13"/>
        <v>??</v>
      </c>
      <c r="O43" s="20"/>
      <c r="T43" s="42" t="str">
        <f>IF(AND(T$40="Not available",T$41="Not available"),"N/A","??")</f>
        <v>??</v>
      </c>
      <c r="U43" s="42" t="str">
        <f>IF(AND(U$40="Not available",U$41="Not available"),"N/A","??")</f>
        <v>??</v>
      </c>
    </row>
    <row r="44" spans="1:21" x14ac:dyDescent="0.3">
      <c r="A44" s="75"/>
      <c r="B44" s="75"/>
      <c r="C44" s="4" t="s">
        <v>102</v>
      </c>
      <c r="D44" s="5"/>
      <c r="E44" s="5"/>
      <c r="F44" s="35"/>
      <c r="G44" s="42" t="str">
        <f>IF(G$43="Yes","??","N/A")</f>
        <v>N/A</v>
      </c>
      <c r="H44" s="59" t="str">
        <f>IF(H$43="Yes","??","N/A")</f>
        <v>N/A</v>
      </c>
      <c r="I44" s="40" t="str">
        <f t="shared" ref="I44:N44" si="14">IF(I$43="Yes","??","N/A")</f>
        <v>N/A</v>
      </c>
      <c r="J44" s="42" t="str">
        <f t="shared" si="14"/>
        <v>N/A</v>
      </c>
      <c r="K44" s="41" t="str">
        <f t="shared" si="14"/>
        <v>N/A</v>
      </c>
      <c r="L44" s="40" t="str">
        <f t="shared" si="14"/>
        <v>N/A</v>
      </c>
      <c r="M44" s="42" t="str">
        <f t="shared" si="14"/>
        <v>N/A</v>
      </c>
      <c r="N44" s="41" t="str">
        <f t="shared" si="14"/>
        <v>N/A</v>
      </c>
      <c r="O44" s="20" t="s">
        <v>100</v>
      </c>
      <c r="T44" s="42" t="str">
        <f>IF(T$43="Yes","??","N/A")</f>
        <v>N/A</v>
      </c>
      <c r="U44" s="42" t="str">
        <f t="shared" ref="U44" si="15">IF(U$43="Yes","??","N/A")</f>
        <v>N/A</v>
      </c>
    </row>
    <row r="45" spans="1:21" x14ac:dyDescent="0.3">
      <c r="A45" s="75"/>
      <c r="B45" s="75"/>
      <c r="C45" s="4" t="s">
        <v>52</v>
      </c>
      <c r="D45" s="5"/>
      <c r="E45" s="23" t="s">
        <v>64</v>
      </c>
      <c r="F45" s="35"/>
      <c r="G45" s="42" t="str">
        <f>IF(AND(G$40="Not available",G$41="Not available"),"N/A",IF(G$43="Yes","Yes","??"))</f>
        <v>??</v>
      </c>
      <c r="H45" s="59" t="str">
        <f t="shared" ref="H45:N49" si="16">IF(AND(H$40="Not available",H$41="Not available"),"N/A",IF(H$43="Yes","Yes","??"))</f>
        <v>??</v>
      </c>
      <c r="I45" s="40" t="str">
        <f t="shared" si="16"/>
        <v>??</v>
      </c>
      <c r="J45" s="42" t="str">
        <f t="shared" si="16"/>
        <v>??</v>
      </c>
      <c r="K45" s="41" t="str">
        <f t="shared" si="16"/>
        <v>??</v>
      </c>
      <c r="L45" s="40" t="str">
        <f t="shared" si="16"/>
        <v>??</v>
      </c>
      <c r="M45" s="42" t="str">
        <f t="shared" si="16"/>
        <v>??</v>
      </c>
      <c r="N45" s="41" t="str">
        <f t="shared" si="16"/>
        <v>??</v>
      </c>
      <c r="O45" s="20"/>
      <c r="T45" s="42" t="str">
        <f t="shared" ref="T45:U49" si="17">IF(AND(T$40="Not available",T$41="Not available"),"N/A",IF(T$43="Yes","Yes","??"))</f>
        <v>??</v>
      </c>
      <c r="U45" s="42" t="str">
        <f t="shared" si="17"/>
        <v>??</v>
      </c>
    </row>
    <row r="46" spans="1:21" x14ac:dyDescent="0.3">
      <c r="A46" s="75"/>
      <c r="B46" s="75"/>
      <c r="C46" s="4" t="s">
        <v>51</v>
      </c>
      <c r="D46" s="5"/>
      <c r="E46" s="5"/>
      <c r="F46" s="35"/>
      <c r="G46" s="42" t="str">
        <f>IF(AND(G$40="Not available",G$41="Not available"),"N/A",IF(G$43="Yes","Yes","??"))</f>
        <v>??</v>
      </c>
      <c r="H46" s="59" t="str">
        <f t="shared" si="16"/>
        <v>??</v>
      </c>
      <c r="I46" s="40" t="str">
        <f t="shared" si="16"/>
        <v>??</v>
      </c>
      <c r="J46" s="42" t="str">
        <f t="shared" si="16"/>
        <v>??</v>
      </c>
      <c r="K46" s="41" t="str">
        <f t="shared" si="16"/>
        <v>??</v>
      </c>
      <c r="L46" s="40" t="str">
        <f t="shared" si="16"/>
        <v>??</v>
      </c>
      <c r="M46" s="42" t="str">
        <f t="shared" si="16"/>
        <v>??</v>
      </c>
      <c r="N46" s="41" t="str">
        <f t="shared" si="16"/>
        <v>??</v>
      </c>
      <c r="O46" s="20"/>
      <c r="T46" s="42" t="str">
        <f t="shared" si="17"/>
        <v>??</v>
      </c>
      <c r="U46" s="42" t="str">
        <f t="shared" si="17"/>
        <v>??</v>
      </c>
    </row>
    <row r="47" spans="1:21" x14ac:dyDescent="0.3">
      <c r="A47" s="75"/>
      <c r="B47" s="75"/>
      <c r="C47" s="4" t="s">
        <v>105</v>
      </c>
      <c r="D47" s="5"/>
      <c r="E47" s="5"/>
      <c r="F47" s="35"/>
      <c r="G47" s="42" t="str">
        <f>IF(AND(G$40="Not available",G$41="Not available"),"N/A",IF(G$43="Yes","Yes","??"))</f>
        <v>??</v>
      </c>
      <c r="H47" s="59" t="str">
        <f t="shared" si="16"/>
        <v>??</v>
      </c>
      <c r="I47" s="40" t="str">
        <f t="shared" si="16"/>
        <v>??</v>
      </c>
      <c r="J47" s="42" t="str">
        <f t="shared" si="16"/>
        <v>??</v>
      </c>
      <c r="K47" s="41" t="str">
        <f t="shared" si="16"/>
        <v>??</v>
      </c>
      <c r="L47" s="40" t="str">
        <f t="shared" si="16"/>
        <v>??</v>
      </c>
      <c r="M47" s="42" t="str">
        <f t="shared" si="16"/>
        <v>??</v>
      </c>
      <c r="N47" s="41" t="str">
        <f t="shared" si="16"/>
        <v>??</v>
      </c>
      <c r="O47" s="20"/>
      <c r="T47" s="42" t="str">
        <f t="shared" si="17"/>
        <v>??</v>
      </c>
      <c r="U47" s="42" t="str">
        <f t="shared" si="17"/>
        <v>??</v>
      </c>
    </row>
    <row r="48" spans="1:21" x14ac:dyDescent="0.3">
      <c r="A48" s="75"/>
      <c r="B48" s="75"/>
      <c r="C48" s="4" t="s">
        <v>53</v>
      </c>
      <c r="D48" s="5"/>
      <c r="E48" s="5"/>
      <c r="F48" s="35"/>
      <c r="G48" s="42" t="str">
        <f>IF(AND(G$40="Not available",G$41="Not available"),"N/A",IF(G$43="Yes","Yes","??"))</f>
        <v>??</v>
      </c>
      <c r="H48" s="59" t="str">
        <f t="shared" si="16"/>
        <v>??</v>
      </c>
      <c r="I48" s="40" t="str">
        <f t="shared" si="16"/>
        <v>??</v>
      </c>
      <c r="J48" s="42" t="str">
        <f t="shared" si="16"/>
        <v>??</v>
      </c>
      <c r="K48" s="41" t="str">
        <f t="shared" si="16"/>
        <v>??</v>
      </c>
      <c r="L48" s="40" t="str">
        <f t="shared" si="16"/>
        <v>??</v>
      </c>
      <c r="M48" s="42" t="str">
        <f t="shared" si="16"/>
        <v>??</v>
      </c>
      <c r="N48" s="41" t="str">
        <f t="shared" si="16"/>
        <v>??</v>
      </c>
      <c r="O48" s="20"/>
      <c r="T48" s="42" t="str">
        <f t="shared" si="17"/>
        <v>??</v>
      </c>
      <c r="U48" s="42" t="str">
        <f t="shared" si="17"/>
        <v>??</v>
      </c>
    </row>
    <row r="49" spans="1:21" x14ac:dyDescent="0.3">
      <c r="A49" s="75"/>
      <c r="B49" s="75"/>
      <c r="C49" s="4" t="s">
        <v>54</v>
      </c>
      <c r="D49" s="5"/>
      <c r="E49" s="23" t="s">
        <v>64</v>
      </c>
      <c r="F49" s="35"/>
      <c r="G49" s="42" t="str">
        <f>IF(AND(G$40="Not available",G$41="Not available"),"N/A",IF(G$43="Yes","Yes","??"))</f>
        <v>??</v>
      </c>
      <c r="H49" s="59" t="str">
        <f t="shared" si="16"/>
        <v>??</v>
      </c>
      <c r="I49" s="40" t="str">
        <f t="shared" si="16"/>
        <v>??</v>
      </c>
      <c r="J49" s="42" t="str">
        <f t="shared" si="16"/>
        <v>??</v>
      </c>
      <c r="K49" s="41" t="str">
        <f t="shared" si="16"/>
        <v>??</v>
      </c>
      <c r="L49" s="40" t="str">
        <f t="shared" si="16"/>
        <v>??</v>
      </c>
      <c r="M49" s="42" t="str">
        <f t="shared" si="16"/>
        <v>??</v>
      </c>
      <c r="N49" s="41" t="str">
        <f t="shared" si="16"/>
        <v>??</v>
      </c>
      <c r="O49" s="20"/>
      <c r="T49" s="42" t="str">
        <f t="shared" si="17"/>
        <v>??</v>
      </c>
      <c r="U49" s="42" t="str">
        <f t="shared" si="17"/>
        <v>??</v>
      </c>
    </row>
    <row r="50" spans="1:21" x14ac:dyDescent="0.3">
      <c r="A50" s="75"/>
      <c r="B50" s="75"/>
      <c r="C50" s="4" t="s">
        <v>101</v>
      </c>
      <c r="D50" s="5"/>
      <c r="E50" s="5"/>
      <c r="F50" s="35"/>
      <c r="G50" s="42" t="str">
        <f>IF(G$12="Not available","N/A","??")</f>
        <v>??</v>
      </c>
      <c r="H50" s="59" t="str">
        <f>IF(H$12="Not available","N/A","??")</f>
        <v>??</v>
      </c>
      <c r="I50" s="40" t="str">
        <f t="shared" ref="I50:N52" si="18">IF(I$12="Not available","N/A","??")</f>
        <v>??</v>
      </c>
      <c r="J50" s="42" t="str">
        <f t="shared" si="18"/>
        <v>??</v>
      </c>
      <c r="K50" s="41" t="str">
        <f t="shared" si="18"/>
        <v>??</v>
      </c>
      <c r="L50" s="40" t="str">
        <f t="shared" si="18"/>
        <v>??</v>
      </c>
      <c r="M50" s="42" t="str">
        <f t="shared" si="18"/>
        <v>??</v>
      </c>
      <c r="N50" s="43" t="str">
        <f t="shared" si="18"/>
        <v>??</v>
      </c>
      <c r="O50" s="6"/>
      <c r="T50" s="42" t="str">
        <f>IF(T$12="Not available","N/A","??")</f>
        <v>??</v>
      </c>
      <c r="U50" s="42" t="str">
        <f t="shared" ref="U50:U52" si="19">IF(U$12="Not available","N/A","??")</f>
        <v>??</v>
      </c>
    </row>
    <row r="51" spans="1:21" x14ac:dyDescent="0.3">
      <c r="A51" s="75"/>
      <c r="B51" s="75"/>
      <c r="C51" s="4" t="s">
        <v>46</v>
      </c>
      <c r="D51" s="5"/>
      <c r="E51" s="5"/>
      <c r="F51" s="35"/>
      <c r="G51" s="42" t="str">
        <f>IF(AND(G$40="Not available",G$41="Not available"),"N/A","??")</f>
        <v>??</v>
      </c>
      <c r="H51" s="59" t="str">
        <f t="shared" ref="H51:N51" si="20">IF(AND(H$40="Not available",H$41="Not available"),"N/A","??")</f>
        <v>??</v>
      </c>
      <c r="I51" s="40" t="str">
        <f t="shared" si="20"/>
        <v>??</v>
      </c>
      <c r="J51" s="42" t="str">
        <f t="shared" si="20"/>
        <v>??</v>
      </c>
      <c r="K51" s="41" t="str">
        <f t="shared" si="20"/>
        <v>??</v>
      </c>
      <c r="L51" s="40" t="str">
        <f t="shared" si="20"/>
        <v>??</v>
      </c>
      <c r="M51" s="42" t="str">
        <f t="shared" si="20"/>
        <v>??</v>
      </c>
      <c r="N51" s="43" t="str">
        <f t="shared" si="20"/>
        <v>??</v>
      </c>
      <c r="O51" s="6"/>
      <c r="T51" s="42" t="str">
        <f>IF(AND(T$40="Not available",T$41="Not available"),"N/A","??")</f>
        <v>??</v>
      </c>
      <c r="U51" s="42" t="str">
        <f>IF(AND(U$40="Not available",U$41="Not available"),"N/A","??")</f>
        <v>??</v>
      </c>
    </row>
    <row r="52" spans="1:21" x14ac:dyDescent="0.3">
      <c r="A52" s="75"/>
      <c r="B52" s="75"/>
      <c r="C52" s="4" t="s">
        <v>62</v>
      </c>
      <c r="D52" s="5"/>
      <c r="E52" s="5"/>
      <c r="F52" s="35"/>
      <c r="G52" s="42" t="str">
        <f>IF(G$12="Not available","N/A","??")</f>
        <v>??</v>
      </c>
      <c r="H52" s="59" t="str">
        <f>IF(H$12="Not available","N/A","??")</f>
        <v>??</v>
      </c>
      <c r="I52" s="40" t="str">
        <f t="shared" si="18"/>
        <v>??</v>
      </c>
      <c r="J52" s="42" t="str">
        <f t="shared" si="18"/>
        <v>??</v>
      </c>
      <c r="K52" s="41" t="str">
        <f t="shared" si="18"/>
        <v>??</v>
      </c>
      <c r="L52" s="40" t="str">
        <f t="shared" si="18"/>
        <v>??</v>
      </c>
      <c r="M52" s="42" t="str">
        <f t="shared" si="18"/>
        <v>??</v>
      </c>
      <c r="N52" s="43" t="str">
        <f t="shared" si="18"/>
        <v>??</v>
      </c>
      <c r="O52" s="6"/>
      <c r="T52" s="42" t="str">
        <f>IF(T$12="Not available","N/A","??")</f>
        <v>??</v>
      </c>
      <c r="U52" s="42" t="str">
        <f t="shared" si="19"/>
        <v>??</v>
      </c>
    </row>
    <row r="53" spans="1:21" x14ac:dyDescent="0.3">
      <c r="A53" s="75"/>
      <c r="B53" s="75"/>
      <c r="C53" s="4" t="s">
        <v>47</v>
      </c>
      <c r="D53" s="5"/>
      <c r="E53" s="23" t="s">
        <v>48</v>
      </c>
      <c r="F53" s="35"/>
      <c r="G53" s="42" t="str">
        <f>IF(G$12="Not available","N/A","??")</f>
        <v>??</v>
      </c>
      <c r="H53" s="59" t="str">
        <f t="shared" ref="H53:N54" si="21">IF(H$12="Not available","N/A","??")</f>
        <v>??</v>
      </c>
      <c r="I53" s="40" t="str">
        <f t="shared" si="21"/>
        <v>??</v>
      </c>
      <c r="J53" s="42" t="str">
        <f t="shared" si="21"/>
        <v>??</v>
      </c>
      <c r="K53" s="41" t="str">
        <f t="shared" si="21"/>
        <v>??</v>
      </c>
      <c r="L53" s="40" t="str">
        <f t="shared" si="21"/>
        <v>??</v>
      </c>
      <c r="M53" s="42" t="str">
        <f t="shared" si="21"/>
        <v>??</v>
      </c>
      <c r="N53" s="43" t="str">
        <f t="shared" si="21"/>
        <v>??</v>
      </c>
      <c r="O53" s="6"/>
      <c r="T53" s="42" t="str">
        <f t="shared" ref="T53:U54" si="22">IF(T$12="Not available","N/A","??")</f>
        <v>??</v>
      </c>
      <c r="U53" s="42" t="str">
        <f t="shared" si="22"/>
        <v>??</v>
      </c>
    </row>
    <row r="54" spans="1:21" ht="27.6" x14ac:dyDescent="0.3">
      <c r="A54" s="75"/>
      <c r="B54" s="75"/>
      <c r="C54" s="4" t="s">
        <v>49</v>
      </c>
      <c r="D54" s="5"/>
      <c r="E54" s="23" t="s">
        <v>60</v>
      </c>
      <c r="F54" s="35"/>
      <c r="G54" s="42" t="str">
        <f>IF(G$12="Not available","N/A","??")</f>
        <v>??</v>
      </c>
      <c r="H54" s="59" t="str">
        <f t="shared" si="21"/>
        <v>??</v>
      </c>
      <c r="I54" s="40" t="str">
        <f t="shared" si="21"/>
        <v>??</v>
      </c>
      <c r="J54" s="42" t="str">
        <f t="shared" si="21"/>
        <v>??</v>
      </c>
      <c r="K54" s="41" t="str">
        <f t="shared" si="21"/>
        <v>??</v>
      </c>
      <c r="L54" s="40" t="str">
        <f t="shared" si="21"/>
        <v>??</v>
      </c>
      <c r="M54" s="42" t="str">
        <f t="shared" si="21"/>
        <v>??</v>
      </c>
      <c r="N54" s="43" t="str">
        <f t="shared" si="21"/>
        <v>??</v>
      </c>
      <c r="O54" s="31" t="s">
        <v>94</v>
      </c>
      <c r="T54" s="42" t="str">
        <f t="shared" si="22"/>
        <v>??</v>
      </c>
      <c r="U54" s="42" t="str">
        <f t="shared" si="22"/>
        <v>??</v>
      </c>
    </row>
    <row r="55" spans="1:21" ht="15" thickBot="1" x14ac:dyDescent="0.35">
      <c r="A55" s="76"/>
      <c r="B55" s="76"/>
      <c r="C55" s="13" t="s">
        <v>61</v>
      </c>
      <c r="D55" s="14"/>
      <c r="E55" s="14"/>
      <c r="F55" s="36"/>
      <c r="G55" s="49" t="str">
        <f>IF(G$12="Not available","N/A","??")</f>
        <v>??</v>
      </c>
      <c r="H55" s="60" t="str">
        <f t="shared" ref="H55:N55" si="23">IF(H$12="Not available","N/A","??")</f>
        <v>??</v>
      </c>
      <c r="I55" s="51" t="str">
        <f t="shared" si="23"/>
        <v>??</v>
      </c>
      <c r="J55" s="49" t="str">
        <f t="shared" si="23"/>
        <v>??</v>
      </c>
      <c r="K55" s="50" t="str">
        <f t="shared" si="23"/>
        <v>??</v>
      </c>
      <c r="L55" s="51" t="str">
        <f t="shared" si="23"/>
        <v>??</v>
      </c>
      <c r="M55" s="49" t="str">
        <f t="shared" si="23"/>
        <v>??</v>
      </c>
      <c r="N55" s="52" t="str">
        <f t="shared" si="23"/>
        <v>??</v>
      </c>
      <c r="O55" s="15"/>
      <c r="T55" s="49" t="str">
        <f>IF(T$12="Not available","N/A","??")</f>
        <v>??</v>
      </c>
      <c r="U55" s="49" t="str">
        <f>IF(U$12="Not available","N/A","??")</f>
        <v>??</v>
      </c>
    </row>
    <row r="58" spans="1:21" x14ac:dyDescent="0.3">
      <c r="H58" s="30"/>
    </row>
    <row r="59" spans="1:21" x14ac:dyDescent="0.3">
      <c r="H59" s="30"/>
    </row>
    <row r="60" spans="1:21" x14ac:dyDescent="0.3">
      <c r="H60" s="30"/>
    </row>
  </sheetData>
  <mergeCells count="18">
    <mergeCell ref="G2:G7"/>
    <mergeCell ref="A11:A55"/>
    <mergeCell ref="B11:B31"/>
    <mergeCell ref="B32:B55"/>
    <mergeCell ref="D2:E2"/>
    <mergeCell ref="D3:E3"/>
    <mergeCell ref="D4:E4"/>
    <mergeCell ref="D7:E7"/>
    <mergeCell ref="D8:E8"/>
    <mergeCell ref="B5:C5"/>
    <mergeCell ref="D5:E5"/>
    <mergeCell ref="D6:E6"/>
    <mergeCell ref="B6:C6"/>
    <mergeCell ref="H2:M2"/>
    <mergeCell ref="H3:M3"/>
    <mergeCell ref="H5:N5"/>
    <mergeCell ref="H6:N6"/>
    <mergeCell ref="H7:N7"/>
  </mergeCells>
  <phoneticPr fontId="15" type="noConversion"/>
  <conditionalFormatting sqref="G12:N55">
    <cfRule type="expression" dxfId="27" priority="23" stopIfTrue="1">
      <formula>G$12="Not available"</formula>
    </cfRule>
    <cfRule type="expression" dxfId="26" priority="24">
      <formula>OR(G12="N/A",G12="Not available")</formula>
    </cfRule>
  </conditionalFormatting>
  <conditionalFormatting sqref="G14:N14">
    <cfRule type="expression" dxfId="25" priority="31">
      <formula>AND(G$14&lt;&gt;"No airbag",G$14&lt;&gt;"")</formula>
    </cfRule>
  </conditionalFormatting>
  <conditionalFormatting sqref="G15:N15">
    <cfRule type="expression" dxfId="24" priority="32">
      <formula>AND(G$15&lt;&gt;"Not available",G$15&lt;&gt;"")</formula>
    </cfRule>
  </conditionalFormatting>
  <conditionalFormatting sqref="G27:N28">
    <cfRule type="expression" dxfId="23" priority="25">
      <formula>OR(G27="No",G27="Fail")</formula>
    </cfRule>
  </conditionalFormatting>
  <conditionalFormatting sqref="G29:N55 G12:N26">
    <cfRule type="expression" dxfId="22" priority="44">
      <formula>OR(G12="No",G12="Fail")</formula>
    </cfRule>
  </conditionalFormatting>
  <conditionalFormatting sqref="G31:N31">
    <cfRule type="expression" dxfId="21" priority="33">
      <formula>AND(G$31&lt;&gt;"Not available",G$31&lt;&gt;"")</formula>
    </cfRule>
  </conditionalFormatting>
  <conditionalFormatting sqref="G36:N36">
    <cfRule type="expression" dxfId="20" priority="34">
      <formula>G$36="No"</formula>
    </cfRule>
  </conditionalFormatting>
  <conditionalFormatting sqref="G37:N37">
    <cfRule type="expression" dxfId="19" priority="35">
      <formula>G$37="No"</formula>
    </cfRule>
  </conditionalFormatting>
  <conditionalFormatting sqref="G40:N41">
    <cfRule type="expression" dxfId="18" priority="36">
      <formula>AND(G$40="Not available",G$41="Not available")</formula>
    </cfRule>
  </conditionalFormatting>
  <conditionalFormatting sqref="G43:N43">
    <cfRule type="expression" dxfId="17" priority="37">
      <formula>G$43="No"</formula>
    </cfRule>
  </conditionalFormatting>
  <conditionalFormatting sqref="G50:N50">
    <cfRule type="expression" dxfId="16" priority="38">
      <formula>G$50="Fail"</formula>
    </cfRule>
  </conditionalFormatting>
  <conditionalFormatting sqref="G52:N52">
    <cfRule type="expression" dxfId="15" priority="40">
      <formula>G$52="Fail"</formula>
    </cfRule>
  </conditionalFormatting>
  <conditionalFormatting sqref="G54:N54">
    <cfRule type="expression" dxfId="14" priority="43">
      <formula>LEFT(G$54,2)="No"</formula>
    </cfRule>
  </conditionalFormatting>
  <conditionalFormatting sqref="T12:U55">
    <cfRule type="expression" dxfId="13" priority="2">
      <formula>OR(T12="N/A",T12="Not available")</formula>
    </cfRule>
    <cfRule type="expression" dxfId="12" priority="1" stopIfTrue="1">
      <formula>T$12="Not available"</formula>
    </cfRule>
  </conditionalFormatting>
  <conditionalFormatting sqref="T15:U15">
    <cfRule type="expression" dxfId="11" priority="10">
      <formula>AND(T$15&lt;&gt;"Not available",T$15&lt;&gt;"")</formula>
    </cfRule>
  </conditionalFormatting>
  <conditionalFormatting sqref="T27:U28">
    <cfRule type="expression" dxfId="10" priority="3">
      <formula>OR(T27="No",T27="Fail")</formula>
    </cfRule>
  </conditionalFormatting>
  <conditionalFormatting sqref="T29:U55 T12:U26">
    <cfRule type="expression" dxfId="9" priority="19">
      <formula>OR(T12="No",T12="Fail")</formula>
    </cfRule>
  </conditionalFormatting>
  <conditionalFormatting sqref="T31:U31">
    <cfRule type="expression" dxfId="8" priority="11">
      <formula>AND(T$31&lt;&gt;"Not available",T$31&lt;&gt;"")</formula>
    </cfRule>
  </conditionalFormatting>
  <conditionalFormatting sqref="T36:U36">
    <cfRule type="expression" dxfId="7" priority="12">
      <formula>T$36="No"</formula>
    </cfRule>
  </conditionalFormatting>
  <conditionalFormatting sqref="T37:U37">
    <cfRule type="expression" dxfId="6" priority="13">
      <formula>T$37="No"</formula>
    </cfRule>
  </conditionalFormatting>
  <conditionalFormatting sqref="T40:U41">
    <cfRule type="expression" dxfId="5" priority="14">
      <formula>AND(T$40="Not available",T$41="Not available")</formula>
    </cfRule>
  </conditionalFormatting>
  <conditionalFormatting sqref="T43:U43">
    <cfRule type="expression" dxfId="4" priority="15">
      <formula>T$43="No"</formula>
    </cfRule>
  </conditionalFormatting>
  <conditionalFormatting sqref="T50:U50">
    <cfRule type="expression" dxfId="3" priority="16">
      <formula>T$50="Fail"</formula>
    </cfRule>
  </conditionalFormatting>
  <conditionalFormatting sqref="T52:U52">
    <cfRule type="expression" dxfId="2" priority="17">
      <formula>T$52="Fail"</formula>
    </cfRule>
  </conditionalFormatting>
  <conditionalFormatting sqref="T54:U54">
    <cfRule type="expression" dxfId="1" priority="18">
      <formula>LEFT(T$54,2)="No"</formula>
    </cfRule>
  </conditionalFormatting>
  <conditionalFormatting sqref="U14">
    <cfRule type="expression" dxfId="0" priority="9">
      <formula>AND(U$14&lt;&gt;"No airbag",U$14&lt;&gt;"")</formula>
    </cfRule>
  </conditionalFormatting>
  <dataValidations count="14">
    <dataValidation type="list" allowBlank="1" showInputMessage="1" sqref="G53:N53 G40:N41 G15:N15 G12:N12 G30:N30 G18:N22 G24:N28 T53:U53 T12:U12 T15:U15 T30:U30 T40:U41" xr:uid="{307D364D-0751-4FBE-BEF4-C5901002B937}">
      <formula1>"Standard,Optional,Not available"</formula1>
    </dataValidation>
    <dataValidation type="list" allowBlank="1" showInputMessage="1" sqref="G31:N31 T31:U31" xr:uid="{69793876-F870-4DE2-A9BD-EF7A0A58FAA2}">
      <formula1>"Standard,Optional,Present in another variant of same model,Not available"</formula1>
    </dataValidation>
    <dataValidation type="list" allowBlank="1" showInputMessage="1" sqref="G50:N52 T50:U52" xr:uid="{CA6F5A22-ACF6-4DF1-9B05-4549B36CDDCE}">
      <formula1>"from ECE 16 by default position,need of alternative position,Fail"</formula1>
    </dataValidation>
    <dataValidation type="list" allowBlank="1" showInputMessage="1" sqref="G54:N54 T54:U54" xr:uid="{A5D37552-41B2-4D57-820D-4B12EF543E01}">
      <formula1>"no support leg allowed, check CRS Vehicle List"</formula1>
    </dataValidation>
    <dataValidation type="list" allowBlank="1" showInputMessage="1" sqref="G42:N42 T42:U42" xr:uid="{F8102A25-AF24-45AF-9DC7-B1EC93F155CF}">
      <formula1>"roof,parcel shelf,back of seatback,trunk, not available"</formula1>
    </dataValidation>
    <dataValidation type="list" allowBlank="1" showInputMessage="1" sqref="G13:N14 T13:U14" xr:uid="{A3442B9D-D34F-4EF0-B128-585E56FE9FB6}">
      <formula1>"no airbag, no deactivation,automatic,manual via switch,manual via on board menu"</formula1>
    </dataValidation>
    <dataValidation type="list" allowBlank="1" showInputMessage="1" sqref="G33:N35 G43:N43 G45:N49 G37:N37 T45:U49 T18:U22 T43:U43 T33:U35 T37:U37 T24:U28" xr:uid="{744D328E-D9B1-429A-98D9-BC580DB4EA6F}">
      <formula1>"Yes,No"</formula1>
    </dataValidation>
    <dataValidation type="list" allowBlank="1" showInputMessage="1" sqref="G44:N44 G38:N39 T38:U39 T44:U44" xr:uid="{D1C1A109-1090-4BD1-A9BF-34B9B86F0F21}">
      <formula1>"Needed,Not needed"</formula1>
    </dataValidation>
    <dataValidation type="list" allowBlank="1" showInputMessage="1" showErrorMessage="1" sqref="D5:E5" xr:uid="{BFE1DF47-BDEC-4A3E-B8FE-3ED80051040F}">
      <formula1>"Yes we need 2 different pages, No there is no difference except driver mirrored"</formula1>
    </dataValidation>
    <dataValidation type="list" allowBlank="1" showInputMessage="1" sqref="G36:N36 T36:U36" xr:uid="{35A87B98-CC8C-4611-A77E-16A517B0ECBF}">
      <formula1>"Yes,No,Restricted to Forward Facing"</formula1>
    </dataValidation>
    <dataValidation type="list" allowBlank="1" showInputMessage="1" showErrorMessage="1" sqref="D6:E6" xr:uid="{CB962D61-2152-4E0D-A4AC-395736B29C10}">
      <formula1>"LHD,RHD,both Hand of Drive"</formula1>
    </dataValidation>
    <dataValidation type="list" allowBlank="1" showInputMessage="1" sqref="G16:N16 T16:U16" xr:uid="{5A2DEDB9-C791-4F5E-BD04-C0511CF1501D}">
      <formula1>"only forward facing,also sideways facing,also rearwards facing,can rotate ""freely"""</formula1>
    </dataValidation>
    <dataValidation type="list" allowBlank="1" showInputMessage="1" sqref="G55:N55" xr:uid="{26FE20F1-DFAE-435D-A54C-28213E3C1BE3}">
      <formula1>"floor storage,tunnel,rail of n-1 row seat,floor height,No problem"</formula1>
    </dataValidation>
    <dataValidation type="list" allowBlank="1" showInputMessage="1" sqref="T55:U55" xr:uid="{B2946376-E9A0-456D-9634-7A6EE04F8629}">
      <formula1>"floor storage,tunnel,rail of n-1 row seat,No problem"</formula1>
    </dataValidation>
  </dataValidation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B69F391B22B80499A00E4DEFBF5E652" ma:contentTypeVersion="18" ma:contentTypeDescription="Create a new document." ma:contentTypeScope="" ma:versionID="d4aec703d4eea97174002c8cb9b868d4">
  <xsd:schema xmlns:xsd="http://www.w3.org/2001/XMLSchema" xmlns:xs="http://www.w3.org/2001/XMLSchema" xmlns:p="http://schemas.microsoft.com/office/2006/metadata/properties" xmlns:ns2="4c2bae30-dd35-4efd-9de9-4c884b9f4564" xmlns:ns3="97f1e0a5-694c-4c69-a89e-558e5a385c20" xmlns:ns4="ee778dc3-f09c-458e-8857-afcef2d34b10" targetNamespace="http://schemas.microsoft.com/office/2006/metadata/properties" ma:root="true" ma:fieldsID="fd02bdf0a3380452da65f63e2dbe3a73" ns2:_="" ns3:_="" ns4:_="">
    <xsd:import namespace="4c2bae30-dd35-4efd-9de9-4c884b9f4564"/>
    <xsd:import namespace="97f1e0a5-694c-4c69-a89e-558e5a385c20"/>
    <xsd:import namespace="ee778dc3-f09c-458e-8857-afcef2d34b10"/>
    <xsd:element name="properties">
      <xsd:complexType>
        <xsd:sequence>
          <xsd:element name="documentManagement">
            <xsd:complexType>
              <xsd:all>
                <xsd:element ref="ns2:MediaServiceMetadata" minOccurs="0"/>
                <xsd:element ref="ns2:MediaServiceFastMetadata" minOccurs="0"/>
                <xsd:element ref="ns2:sorting"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Versionchanges" minOccurs="0"/>
                <xsd:element ref="ns2:VersionChanges0" minOccurs="0"/>
                <xsd:element ref="ns2:lcf76f155ced4ddcb4097134ff3c332f" minOccurs="0"/>
                <xsd:element ref="ns4: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c2bae30-dd35-4efd-9de9-4c884b9f4564"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sorting" ma:index="10" nillable="true" ma:displayName="sorting" ma:internalName="sorting">
      <xsd:simpleType>
        <xsd:restriction base="dms:Number"/>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MediaServiceAutoTags" ma:internalName="MediaServiceAutoTags" ma:readOnly="true">
      <xsd:simpleType>
        <xsd:restriction base="dms:Text"/>
      </xsd:simpleType>
    </xsd:element>
    <xsd:element name="MediaServiceOCR" ma:index="15" nillable="true" ma:displayName="MediaServiceOCR"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Versionchanges" ma:index="20" nillable="true" ma:displayName="Version changes" ma:format="Dropdown" ma:internalName="Versionchanges">
      <xsd:simpleType>
        <xsd:restriction base="dms:Note">
          <xsd:maxLength value="255"/>
        </xsd:restriction>
      </xsd:simpleType>
    </xsd:element>
    <xsd:element name="VersionChanges0" ma:index="21" nillable="true" ma:displayName="Version Changes" ma:format="Dropdown" ma:internalName="VersionChanges0">
      <xsd:simpleType>
        <xsd:restriction base="dms:Note">
          <xsd:maxLength value="255"/>
        </xsd:restriction>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bbf6c9af-4717-4cf7-a1e0-12f9a045727e" ma:termSetId="09814cd3-568e-fe90-9814-8d621ff8fb84" ma:anchorId="fba54fb3-c3e1-fe81-a776-ca4b69148c4d" ma:open="true" ma:isKeyword="false">
      <xsd:complexType>
        <xsd:sequence>
          <xsd:element ref="pc:Terms" minOccurs="0" maxOccurs="1"/>
        </xsd:sequence>
      </xsd:complex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7f1e0a5-694c-4c69-a89e-558e5a385c20" elementFormDefault="qualified">
    <xsd:import namespace="http://schemas.microsoft.com/office/2006/documentManagement/types"/>
    <xsd:import namespace="http://schemas.microsoft.com/office/infopath/2007/PartnerControls"/>
    <xsd:element name="SharedWithUsers" ma:index="11"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e778dc3-f09c-458e-8857-afcef2d34b10"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aca87148-928d-4233-bb7c-b30d63666fd4}" ma:internalName="TaxCatchAll" ma:showField="CatchAllData" ma:web="ee778dc3-f09c-458e-8857-afcef2d34b1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orting xmlns="4c2bae30-dd35-4efd-9de9-4c884b9f4564" xsi:nil="true"/>
    <lcf76f155ced4ddcb4097134ff3c332f xmlns="4c2bae30-dd35-4efd-9de9-4c884b9f4564">
      <Terms xmlns="http://schemas.microsoft.com/office/infopath/2007/PartnerControls"/>
    </lcf76f155ced4ddcb4097134ff3c332f>
    <Versionchanges xmlns="4c2bae30-dd35-4efd-9de9-4c884b9f4564" xsi:nil="true"/>
    <VersionChanges0 xmlns="4c2bae30-dd35-4efd-9de9-4c884b9f4564" xsi:nil="true"/>
    <TaxCatchAll xmlns="ee778dc3-f09c-458e-8857-afcef2d34b10" xsi:nil="true"/>
  </documentManagement>
</p:properties>
</file>

<file path=customXml/itemProps1.xml><?xml version="1.0" encoding="utf-8"?>
<ds:datastoreItem xmlns:ds="http://schemas.openxmlformats.org/officeDocument/2006/customXml" ds:itemID="{E5FC6AD6-3E99-4AA8-818C-C84138E5C35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c2bae30-dd35-4efd-9de9-4c884b9f4564"/>
    <ds:schemaRef ds:uri="97f1e0a5-694c-4c69-a89e-558e5a385c20"/>
    <ds:schemaRef ds:uri="ee778dc3-f09c-458e-8857-afcef2d34b1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10F8C39-EF53-45EE-B1AE-7D28C14C319A}">
  <ds:schemaRefs>
    <ds:schemaRef ds:uri="http://schemas.microsoft.com/sharepoint/v3/contenttype/forms"/>
  </ds:schemaRefs>
</ds:datastoreItem>
</file>

<file path=customXml/itemProps3.xml><?xml version="1.0" encoding="utf-8"?>
<ds:datastoreItem xmlns:ds="http://schemas.openxmlformats.org/officeDocument/2006/customXml" ds:itemID="{1796A5D5-9CE6-4F61-A490-F66DA66807D3}">
  <ds:schemaRefs>
    <ds:schemaRef ds:uri="http://schemas.microsoft.com/office/2006/metadata/properties"/>
    <ds:schemaRef ds:uri="http://schemas.microsoft.com/office/infopath/2007/PartnerControls"/>
    <ds:schemaRef ds:uri="4c2bae30-dd35-4efd-9de9-4c884b9f4564"/>
    <ds:schemaRef ds:uri="ee778dc3-f09c-458e-8857-afcef2d34b10"/>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Cover</vt:lpstr>
      <vt:lpstr>Template OEM information</vt:lpstr>
      <vt:lpstr>Cover!Print_Area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TB 033 - COP Website information form v1.0</dc:title>
  <dc:subject/>
  <dc:creator>Euro NCAP</dc:creator>
  <cp:keywords/>
  <dc:description/>
  <cp:lastModifiedBy>Sofie Verheyen</cp:lastModifiedBy>
  <cp:revision/>
  <dcterms:created xsi:type="dcterms:W3CDTF">2021-07-06T14:59:55Z</dcterms:created>
  <dcterms:modified xsi:type="dcterms:W3CDTF">2025-01-20T15:01:54Z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0x0101006B69F391B22B80499A00E4DEFBF5E652</vt:lpwstr>
  </property>
</Properties>
</file>